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 tabRatio="500"/>
  </bookViews>
  <sheets>
    <sheet name="Приложение 1" sheetId="1" r:id="rId1"/>
    <sheet name="Лист1" sheetId="2" r:id="rId2"/>
  </sheets>
  <definedNames>
    <definedName name="Excel_BuiltIn__FilterDatabase" localSheetId="0">'Приложение 1'!$A$24:$X$29</definedName>
    <definedName name="Excel_BuiltIn_Print_Area" localSheetId="0">'Приложение 1'!$A$5:$X$29</definedName>
    <definedName name="Z_08999AEA_4616_4548_BE4C_44868DD09080__wvu_FilterData" localSheetId="0">'Приложение 1'!$A$24:$X$29</definedName>
    <definedName name="Z_1C661667_680B_4F5C_8570_706E6C0C1874__wvu_FilterData" localSheetId="0">'Приложение 1'!$A$24:$X$29</definedName>
    <definedName name="Z_1F37E7DC_8CA9_4C96_AA2C_E9E4D16290F3__wvu_FilterData" localSheetId="0">'Приложение 1'!$A$24:$X$29</definedName>
    <definedName name="Z_22495D89_FC05_4726_9FC4_4D4DF5D2B099__wvu_FilterData" localSheetId="0">'Приложение 1'!$A$24:$X$29</definedName>
    <definedName name="Z_61721348_E38C_421D_9E78_42EDC22BE1DC__wvu_FilterData" localSheetId="0">'Приложение 1'!$A$24:$X$29</definedName>
    <definedName name="Z_62964947_0A23_4EE7_AFF3_BE53E094033C__wvu_FilterData" localSheetId="0">'Приложение 1'!$A$24:$X$29</definedName>
    <definedName name="Z_6902E152_B0B9_47F1_AC19_79B3ADF9B0C7__wvu_FilterData" localSheetId="0">'Приложение 1'!$A$24:$X$29</definedName>
    <definedName name="Z_700B5E53_B1D4_4347_8AB4_8BE42A5DAA1D__wvu_FilterData" localSheetId="0">'Приложение 1'!$A$24:$X$29</definedName>
    <definedName name="Z_700B5E53_B1D4_4347_8AB4_8BE42A5DAA1D__wvu_Rows" localSheetId="0">'Приложение 1'!$5:$17</definedName>
    <definedName name="Z_791B9FC1_4556_4D7E_B967_25DC578D2745__wvu_FilterData" localSheetId="0">'Приложение 1'!$A$24:$X$29</definedName>
    <definedName name="Z_791B9FC1_4556_4D7E_B967_25DC578D2745__wvu_PrintArea" localSheetId="0">'Приложение 1'!$A$5:$X$29</definedName>
    <definedName name="Z_791B9FC1_4556_4D7E_B967_25DC578D2745__wvu_PrintTitles" localSheetId="0">'Приложение 1'!$23:$23</definedName>
    <definedName name="Z_791B9FC1_4556_4D7E_B967_25DC578D2745__wvu_Rows" localSheetId="0">'Приложение 1'!$5:$17</definedName>
    <definedName name="Z_7957A70C_B67B_49FA_9F97_BCFA5270A4BA__wvu_FilterData" localSheetId="0">'Приложение 1'!$A$24:$X$29</definedName>
    <definedName name="Z_8E671C99_7283_4A18_9A98_941832E75524__wvu_Cols" localSheetId="0">#REF!</definedName>
    <definedName name="Z_8E671C99_7283_4A18_9A98_941832E75524__wvu_FilterData" localSheetId="0">'Приложение 1'!$A$24:$X$29</definedName>
    <definedName name="Z_8E671C99_7283_4A18_9A98_941832E75524__wvu_PrintArea" localSheetId="0">'Приложение 1'!$A$5:$X$29</definedName>
    <definedName name="Z_8E671C99_7283_4A18_9A98_941832E75524__wvu_PrintTitles" localSheetId="0">'Приложение 1'!$23:$23</definedName>
    <definedName name="Z_8E671C99_7283_4A18_9A98_941832E75524__wvu_Rows" localSheetId="0">'Приложение 1'!$5:$17</definedName>
    <definedName name="Z_962575FB_5068_40FB_B5B0_91C8183DAE57__wvu_FilterData" localSheetId="0">'Приложение 1'!$A$24:$X$29</definedName>
    <definedName name="Z_9CD3F3CB_8D8C_4911_936E_1F3C2F68A496__wvu_FilterData" localSheetId="0">'Приложение 1'!$A$24:$X$29</definedName>
    <definedName name="Z_9D40F8E5_6979_4E02_BC1F_84A847E3D4FB__wvu_Cols" localSheetId="0">#REF!</definedName>
    <definedName name="Z_9D40F8E5_6979_4E02_BC1F_84A847E3D4FB__wvu_FilterData" localSheetId="0">'Приложение 1'!$A$24:$X$29</definedName>
    <definedName name="Z_9D40F8E5_6979_4E02_BC1F_84A847E3D4FB__wvu_PrintArea" localSheetId="0">'Приложение 1'!$A$5:$X$29</definedName>
    <definedName name="Z_9D40F8E5_6979_4E02_BC1F_84A847E3D4FB__wvu_Rows" localSheetId="0">'Приложение 1'!$5:$21</definedName>
    <definedName name="Z_A809D36D_1E22_4AB0_9755_C0D80628305A__wvu_FilterData" localSheetId="0">'Приложение 1'!$A$24:$X$29</definedName>
    <definedName name="Z_B631C1CB_1A1B_49CE_AF4E_0902D7168337__wvu_FilterData" localSheetId="0">'Приложение 1'!$A$24:$X$29</definedName>
    <definedName name="Z_B69F7858_A2BA_4084_B746_0B93FB63E88F__wvu_FilterData" localSheetId="0">'Приложение 1'!$A$24:$X$29</definedName>
    <definedName name="Z_D21C8B01_D288_4524_946D_8270F5D3F89E__wvu_FilterData" localSheetId="0">'Приложение 1'!$A$24:$X$29</definedName>
    <definedName name="Z_DAFCFEFC_6F89_4F5F_901C_C5CCB5C9831D__wvu_FilterData" localSheetId="0">'Приложение 1'!$A$24:$X$29</definedName>
    <definedName name="Z_E27E2E3F_63D5_47EC_BFC0_476F96347165__wvu_FilterData" localSheetId="0">'Приложение 1'!$A$24:$X$29</definedName>
    <definedName name="Z_E38A8537_B0A0_4F5A_B9C8_70BDF280E4D1__wvu_FilterData" localSheetId="0">'Приложение 1'!$A$24:$X$29</definedName>
    <definedName name="Z_E5112BD0_149A_4CA1_B44F_3DCB197DB42E__wvu_FilterData" localSheetId="0">'Приложение 1'!$A$24:$X$29</definedName>
    <definedName name="Z_F0D58DF3_0C84_452C_949A_8DA5331A0EEC__wvu_FilterData" localSheetId="0">'Приложение 1'!$A$24:$X$29</definedName>
    <definedName name="_xlnm.Print_Titles" localSheetId="0">'Приложение 1'!$21:$24</definedName>
    <definedName name="_xlnm.Print_Area" localSheetId="0">'Приложение 1'!$A$1:$Y$135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03" i="1" l="1"/>
  <c r="Y102" i="1"/>
  <c r="Y92" i="1" l="1"/>
  <c r="Y91" i="1"/>
  <c r="Y80" i="1"/>
  <c r="V98" i="1" l="1"/>
  <c r="W98" i="1"/>
  <c r="X98" i="1"/>
  <c r="W99" i="1"/>
  <c r="X99" i="1"/>
  <c r="V99" i="1"/>
  <c r="R99" i="1"/>
  <c r="Y86" i="1" l="1"/>
  <c r="Y85" i="1"/>
  <c r="Y84" i="1"/>
  <c r="Y83" i="1"/>
  <c r="Y82" i="1"/>
  <c r="T81" i="1"/>
  <c r="Y81" i="1" s="1"/>
  <c r="U81" i="1"/>
  <c r="S81" i="1"/>
  <c r="Y68" i="1" l="1"/>
  <c r="U90" i="1" l="1"/>
  <c r="U88" i="1" s="1"/>
  <c r="U87" i="1" s="1"/>
  <c r="U79" i="1" s="1"/>
  <c r="T99" i="1"/>
  <c r="U99" i="1"/>
  <c r="T98" i="1"/>
  <c r="U98" i="1"/>
  <c r="S99" i="1"/>
  <c r="S98" i="1"/>
  <c r="R81" i="1" l="1"/>
  <c r="R31" i="1"/>
  <c r="R64" i="1"/>
  <c r="R53" i="1"/>
  <c r="R98" i="1"/>
  <c r="C9" i="2" l="1"/>
  <c r="C4" i="2"/>
  <c r="D3" i="2"/>
  <c r="E1" i="2"/>
  <c r="D1" i="2"/>
  <c r="C1" i="2" l="1"/>
  <c r="Y98" i="1" l="1"/>
  <c r="T90" i="1" l="1"/>
  <c r="S90" i="1"/>
  <c r="R90" i="1"/>
  <c r="S88" i="1" l="1"/>
  <c r="S87" i="1" s="1"/>
  <c r="Y90" i="1"/>
  <c r="R88" i="1"/>
  <c r="R87" i="1" s="1"/>
  <c r="R79" i="1" s="1"/>
  <c r="T88" i="1"/>
  <c r="Y130" i="1"/>
  <c r="Y128" i="1"/>
  <c r="Y129" i="1"/>
  <c r="Y127" i="1"/>
  <c r="Y88" i="1" l="1"/>
  <c r="T87" i="1"/>
  <c r="T79" i="1" s="1"/>
  <c r="S79" i="1"/>
  <c r="Y87" i="1"/>
  <c r="Y79" i="1"/>
  <c r="X125" i="1" l="1"/>
  <c r="X124" i="1" s="1"/>
  <c r="W125" i="1"/>
  <c r="W123" i="1" s="1"/>
  <c r="V125" i="1"/>
  <c r="V123" i="1" s="1"/>
  <c r="U125" i="1"/>
  <c r="U123" i="1" s="1"/>
  <c r="T125" i="1"/>
  <c r="T124" i="1" s="1"/>
  <c r="S125" i="1"/>
  <c r="R125" i="1"/>
  <c r="R123" i="1" s="1"/>
  <c r="X123" i="1" l="1"/>
  <c r="U124" i="1"/>
  <c r="S123" i="1"/>
  <c r="Y125" i="1"/>
  <c r="T123" i="1"/>
  <c r="R124" i="1"/>
  <c r="V124" i="1"/>
  <c r="S124" i="1"/>
  <c r="W124" i="1"/>
  <c r="Y123" i="1" l="1"/>
  <c r="Y124" i="1"/>
  <c r="S104" i="1"/>
  <c r="S97" i="1" s="1"/>
  <c r="S96" i="1" s="1"/>
  <c r="T104" i="1"/>
  <c r="T97" i="1" s="1"/>
  <c r="T96" i="1" s="1"/>
  <c r="U104" i="1"/>
  <c r="U97" i="1" s="1"/>
  <c r="U96" i="1" s="1"/>
  <c r="V104" i="1"/>
  <c r="V97" i="1" s="1"/>
  <c r="V96" i="1" s="1"/>
  <c r="W104" i="1"/>
  <c r="W97" i="1" s="1"/>
  <c r="W96" i="1" s="1"/>
  <c r="X104" i="1"/>
  <c r="X97" i="1" s="1"/>
  <c r="X96" i="1" s="1"/>
  <c r="R104" i="1"/>
  <c r="Y122" i="1"/>
  <c r="Y121" i="1"/>
  <c r="Y120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R97" i="1" l="1"/>
  <c r="R96" i="1" s="1"/>
  <c r="Y96" i="1"/>
  <c r="Y97" i="1"/>
  <c r="Y104" i="1"/>
  <c r="Y101" i="1"/>
  <c r="Y100" i="1"/>
  <c r="Y99" i="1"/>
  <c r="S64" i="1"/>
  <c r="T64" i="1"/>
  <c r="U64" i="1"/>
  <c r="V64" i="1"/>
  <c r="W64" i="1"/>
  <c r="X64" i="1"/>
  <c r="Y66" i="1"/>
  <c r="Y78" i="1"/>
  <c r="Y77" i="1"/>
  <c r="Y76" i="1"/>
  <c r="Y75" i="1"/>
  <c r="Y74" i="1"/>
  <c r="Y72" i="1"/>
  <c r="Y73" i="1"/>
  <c r="Y71" i="1"/>
  <c r="Y70" i="1"/>
  <c r="Y69" i="1"/>
  <c r="Y67" i="1"/>
  <c r="S53" i="1"/>
  <c r="T53" i="1"/>
  <c r="U53" i="1"/>
  <c r="V53" i="1"/>
  <c r="W53" i="1"/>
  <c r="X53" i="1"/>
  <c r="Y54" i="1"/>
  <c r="Y63" i="1"/>
  <c r="Y62" i="1"/>
  <c r="Y60" i="1"/>
  <c r="Y61" i="1"/>
  <c r="Y59" i="1"/>
  <c r="Y58" i="1"/>
  <c r="Y57" i="1"/>
  <c r="Y56" i="1"/>
  <c r="Y55" i="1"/>
  <c r="S47" i="1"/>
  <c r="T47" i="1"/>
  <c r="U47" i="1"/>
  <c r="V47" i="1"/>
  <c r="W47" i="1"/>
  <c r="X47" i="1"/>
  <c r="R47" i="1"/>
  <c r="R30" i="1" s="1"/>
  <c r="Y52" i="1"/>
  <c r="Y51" i="1"/>
  <c r="Y50" i="1"/>
  <c r="Y49" i="1"/>
  <c r="S31" i="1"/>
  <c r="T31" i="1"/>
  <c r="U31" i="1"/>
  <c r="V31" i="1"/>
  <c r="W31" i="1"/>
  <c r="X31" i="1"/>
  <c r="Y32" i="1"/>
  <c r="Y46" i="1"/>
  <c r="Y44" i="1"/>
  <c r="Y43" i="1"/>
  <c r="Y42" i="1"/>
  <c r="Y41" i="1"/>
  <c r="Y40" i="1"/>
  <c r="Y39" i="1"/>
  <c r="Y38" i="1"/>
  <c r="Y37" i="1"/>
  <c r="Y36" i="1"/>
  <c r="Y35" i="1"/>
  <c r="Y33" i="1"/>
  <c r="Y34" i="1"/>
  <c r="R29" i="1" l="1"/>
  <c r="R25" i="1" s="1"/>
  <c r="U30" i="1"/>
  <c r="U29" i="1" s="1"/>
  <c r="U25" i="1" s="1"/>
  <c r="X30" i="1"/>
  <c r="X29" i="1" s="1"/>
  <c r="X25" i="1" s="1"/>
  <c r="T30" i="1"/>
  <c r="T29" i="1" s="1"/>
  <c r="T25" i="1" s="1"/>
  <c r="W30" i="1"/>
  <c r="W29" i="1" s="1"/>
  <c r="W25" i="1" s="1"/>
  <c r="S30" i="1"/>
  <c r="S29" i="1" s="1"/>
  <c r="S25" i="1" s="1"/>
  <c r="V30" i="1"/>
  <c r="V29" i="1" s="1"/>
  <c r="V25" i="1" s="1"/>
  <c r="Y64" i="1"/>
  <c r="Y53" i="1"/>
  <c r="Y47" i="1"/>
  <c r="Y31" i="1"/>
  <c r="Y30" i="1" l="1"/>
  <c r="Y29" i="1" l="1"/>
  <c r="Y25" i="1"/>
</calcChain>
</file>

<file path=xl/sharedStrings.xml><?xml version="1.0" encoding="utf-8"?>
<sst xmlns="http://schemas.openxmlformats.org/spreadsheetml/2006/main" count="502" uniqueCount="221">
  <si>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</si>
  <si>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</si>
  <si>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</si>
  <si>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</si>
  <si>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</si>
  <si>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</si>
  <si>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</si>
  <si>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</si>
  <si>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</si>
  <si>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</si>
  <si>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</si>
  <si>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>3. Направление – направление муниципальной программы.</t>
  </si>
  <si>
    <t>7. Параметр меропрития  (результата) – показатель мероприятия структурного элемента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</si>
  <si>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</si>
  <si>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</si>
  <si>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</si>
  <si>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</si>
  <si>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</si>
  <si>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</si>
  <si>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</si>
  <si>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</si>
  <si>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к  муниципальной программе города Твери</t>
  </si>
  <si>
    <t xml:space="preserve">Ответственный исполнитель муниципальной программы города Твери - муниципальное казенное учреждение «Управление социальной политики» </t>
  </si>
  <si>
    <t>Финансовый год, пред-шествующий году начала реализации муниципальной программы, 
2025 год</t>
  </si>
  <si>
    <t>2026 год</t>
  </si>
  <si>
    <t>2027 год</t>
  </si>
  <si>
    <t>2028 год</t>
  </si>
  <si>
    <t>2029 год</t>
  </si>
  <si>
    <t>2030 год</t>
  </si>
  <si>
    <t>2031 год</t>
  </si>
  <si>
    <t>тысяча рублей</t>
  </si>
  <si>
    <t>человек</t>
  </si>
  <si>
    <t>Комплекс процессных мероприятий «Формирование безбарьерной среды для лиц с ограниченными возможностями»</t>
  </si>
  <si>
    <t>х</t>
  </si>
  <si>
    <t>процент</t>
  </si>
  <si>
    <t xml:space="preserve">единица
</t>
  </si>
  <si>
    <t>единица</t>
  </si>
  <si>
    <t>семей</t>
  </si>
  <si>
    <t xml:space="preserve">единица  </t>
  </si>
  <si>
    <t>квадратный метр</t>
  </si>
  <si>
    <t xml:space="preserve">
балл </t>
  </si>
  <si>
    <t>Комплекс процессных мероприятий «Обеспечение отдельных категорий граждан жилыми помещениями»</t>
  </si>
  <si>
    <t xml:space="preserve">балл </t>
  </si>
  <si>
    <t xml:space="preserve">«Социальная поддержка населения города Твери»  </t>
  </si>
  <si>
    <t>1. Муниципальная программа – муниципальная программа города Твери «Социальная поддержка населения города Твери».</t>
  </si>
  <si>
    <t xml:space="preserve">«Социальная поддержка населения города Твери» </t>
  </si>
  <si>
    <t>единиц</t>
  </si>
  <si>
    <r>
      <rPr>
        <b/>
        <sz val="10"/>
        <color rgb="FFFF0000"/>
        <rFont val="Times New Roman"/>
        <family val="1"/>
        <charset val="204"/>
      </rPr>
      <t>Задача 1</t>
    </r>
    <r>
      <rPr>
        <sz val="10"/>
        <color rgb="FFFF0000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</si>
  <si>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r>
      <rPr>
        <b/>
        <sz val="10"/>
        <color rgb="FFFF0000"/>
        <rFont val="Times New Roman"/>
        <family val="1"/>
        <charset val="204"/>
      </rPr>
      <t xml:space="preserve">Показатель 1 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улучшивших жилищные условия»</t>
    </r>
  </si>
  <si>
    <r>
      <rPr>
        <b/>
        <sz val="10"/>
        <color rgb="FFFF0000"/>
        <rFont val="Times New Roman"/>
        <family val="1"/>
        <charset val="204"/>
      </rPr>
      <t xml:space="preserve">Показатель 2 </t>
    </r>
    <r>
      <rPr>
        <sz val="10"/>
        <color rgb="FFFF0000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помещениями»</t>
    </r>
  </si>
  <si>
    <r>
      <rPr>
        <b/>
        <sz val="10"/>
        <color rgb="FFFF0000"/>
        <rFont val="Times New Roman"/>
        <family val="1"/>
        <charset val="204"/>
      </rPr>
      <t xml:space="preserve"> Мероприятие 1.1
</t>
    </r>
    <r>
      <rPr>
        <sz val="10"/>
        <color rgb="FFFF0000"/>
        <rFont val="Times New Roman"/>
        <family val="1"/>
        <charset val="204"/>
      </rPr>
      <t>«Обеспечение жилыми помещениями малоимущих многодетных семей   путем предоставления единовременной денежной выплаты на приобретение жилого помещения»</t>
    </r>
  </si>
  <si>
    <r>
      <rPr>
        <b/>
        <sz val="10"/>
        <color rgb="FFFF0000"/>
        <rFont val="Times New Roman"/>
        <family val="1"/>
        <charset val="204"/>
      </rPr>
      <t>Параметр 1</t>
    </r>
    <r>
      <rPr>
        <sz val="10"/>
        <color rgb="FFFF0000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</si>
  <si>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0"/>
        <color rgb="FFFF0000"/>
        <rFont val="Times New Roman"/>
        <family val="1"/>
        <charset val="204"/>
      </rPr>
      <t xml:space="preserve">Параметр 2 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</si>
  <si>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0"/>
        <color rgb="FFFF0000"/>
        <rFont val="Times New Roman"/>
        <family val="1"/>
        <charset val="204"/>
      </rPr>
      <t>Мероприятие 1.2</t>
    </r>
    <r>
      <rPr>
        <sz val="10"/>
        <color rgb="FFFF0000"/>
        <rFont val="Times New Roman"/>
        <family val="1"/>
        <charset val="204"/>
      </rPr>
      <t xml:space="preserve"> 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</si>
  <si>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0"/>
        <color rgb="FFFF0000"/>
        <rFont val="Times New Roman"/>
        <family val="1"/>
        <charset val="204"/>
      </rPr>
      <t>Параметр 1</t>
    </r>
    <r>
      <rPr>
        <sz val="10"/>
        <color rgb="FFFF0000"/>
        <rFont val="Times New Roman"/>
        <family val="1"/>
        <charset val="204"/>
      </rPr>
      <t xml:space="preserve">
«Количество жилых помещений, приобретенных в муниципальную собственность»</t>
    </r>
  </si>
  <si>
    <r>
      <rPr>
        <b/>
        <sz val="10"/>
        <color rgb="FFFF0000"/>
        <rFont val="Times New Roman"/>
        <family val="1"/>
        <charset val="204"/>
      </rPr>
      <t>Параметр 2</t>
    </r>
    <r>
      <rPr>
        <sz val="10"/>
        <color rgb="FFFF0000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</si>
  <si>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0"/>
        <color rgb="FFFF0000"/>
        <rFont val="Times New Roman"/>
        <family val="1"/>
        <charset val="204"/>
      </rPr>
      <t>Параметр 3</t>
    </r>
    <r>
      <rPr>
        <sz val="10"/>
        <color rgb="FFFF0000"/>
        <rFont val="Times New Roman"/>
        <family val="1"/>
        <charset val="204"/>
      </rPr>
      <t xml:space="preserve">
«Количество малоимущих многодетных семей, которым предоставлены жилые помещения по договорам социального найма»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</si>
  <si>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</si>
  <si>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4.6 </t>
    </r>
    <r>
      <rPr>
        <sz val="16"/>
        <rFont val="Times New Roman"/>
        <family val="1"/>
        <charset val="204"/>
      </rPr>
      <t>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</si>
  <si>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6"/>
        <rFont val="Times New Roman"/>
        <family val="1"/>
        <charset val="204"/>
      </rPr>
      <t>Цель 1</t>
    </r>
    <r>
      <rPr>
        <sz val="16"/>
        <rFont val="Times New Roman"/>
        <family val="1"/>
        <charset val="204"/>
      </rPr>
      <t xml:space="preserve"> 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</si>
  <si>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социальную поддержку, в общей численности граждан, имеющих право на ее получение и обратившихся за ее получением»</t>
    </r>
  </si>
  <si>
    <r>
      <rPr>
        <b/>
        <sz val="16"/>
        <rFont val="Times New Roman"/>
        <family val="1"/>
        <charset val="204"/>
      </rPr>
      <t xml:space="preserve">Показатель 2  </t>
    </r>
    <r>
      <rPr>
        <sz val="16"/>
        <rFont val="Times New Roman"/>
        <family val="1"/>
        <charset val="204"/>
      </rPr>
      <t xml:space="preserve">«Уровень бедности (доля населения с денежными доходами ниже величины прожиточного минимума, установленного в Тверской области)»   </t>
    </r>
  </si>
  <si>
    <t>Комплекс процессных мероприятий 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</si>
  <si>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 «Социальная поддержка малообеспеченных граждан и граждан, оказавшихся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</si>
  <si>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</si>
  <si>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 xml:space="preserve">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</si>
  <si>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</si>
  <si>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денежном виде»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</si>
  <si>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«Оказание иных форм социальной поддержки отдельных категорий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</si>
  <si>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граждан, получивших адресную социальную помощь в виде подарочных наборов»</t>
    </r>
  </si>
  <si>
    <r>
      <rPr>
        <b/>
        <sz val="16"/>
        <rFont val="Times New Roman"/>
        <family val="1"/>
        <charset val="204"/>
      </rPr>
      <t xml:space="preserve">Мероприятие 1.3 </t>
    </r>
    <r>
      <rPr>
        <sz val="16"/>
        <rFont val="Times New Roman"/>
        <family val="1"/>
        <charset val="204"/>
      </rPr>
      <t>«Предоставление услуг муниципальных бань и душевых павильонов отдельным льготным категориям граждан»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</si>
  <si>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со 100%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</si>
  <si>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оказанных муниципальных услуг «Помывка в душевых павильонах со 100% льготой по оплате услуги»</t>
    </r>
  </si>
  <si>
    <r>
      <rPr>
        <b/>
        <sz val="16"/>
        <rFont val="Times New Roman"/>
        <family val="1"/>
        <charset val="204"/>
      </rPr>
      <t xml:space="preserve">Параметр 3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бане с 50% льготой по оплате услуги» </t>
    </r>
  </si>
  <si>
    <r>
      <rPr>
        <b/>
        <sz val="16"/>
        <rFont val="Times New Roman"/>
        <family val="1"/>
        <charset val="204"/>
      </rPr>
      <t xml:space="preserve">Параметр 4 </t>
    </r>
    <r>
      <rPr>
        <sz val="16"/>
        <rFont val="Times New Roman"/>
        <family val="1"/>
        <charset val="204"/>
      </rPr>
      <t xml:space="preserve">«Количество оказанных муниципальных услуг «Помывка в душевых павильонах с 50% льготой по оплате услуги» </t>
    </r>
  </si>
  <si>
    <r>
      <t xml:space="preserve">Мероприятие 1.4 </t>
    </r>
    <r>
      <rPr>
        <sz val="16"/>
        <rFont val="Times New Roman"/>
        <family val="1"/>
        <charset val="1"/>
      </rPr>
      <t>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</si>
  <si>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t xml:space="preserve">Параметр 1 </t>
    </r>
    <r>
      <rPr>
        <sz val="16"/>
        <rFont val="Times New Roman"/>
        <family val="1"/>
        <charset val="1"/>
      </rPr>
      <t>«Количество человек, получивших единовременную выплату»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</si>
  <si>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произведенных расчетов»</t>
    </r>
  </si>
  <si>
    <r>
      <rPr>
        <b/>
        <sz val="16"/>
        <rFont val="Times New Roman"/>
        <family val="1"/>
        <charset val="204"/>
      </rPr>
      <t xml:space="preserve">Задача 2 </t>
    </r>
    <r>
      <rPr>
        <sz val="16"/>
        <rFont val="Times New Roman"/>
        <family val="1"/>
        <charset val="204"/>
      </rPr>
      <t>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</si>
  <si>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204"/>
      </rPr>
      <t xml:space="preserve"> 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получивших социальную поддержку, к общему количеству детей, имеющих право на ее получение»</t>
    </r>
  </si>
  <si>
    <r>
      <rPr>
        <b/>
        <sz val="16"/>
        <rFont val="Times New Roman"/>
        <family val="1"/>
        <charset val="204"/>
      </rPr>
      <t xml:space="preserve">Мероприятие 2.1 </t>
    </r>
    <r>
      <rPr>
        <sz val="16"/>
        <rFont val="Times New Roman"/>
        <family val="1"/>
        <charset val="204"/>
      </rPr>
      <t>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</si>
  <si>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</si>
  <si>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6"/>
        <rFont val="Times New Roman"/>
        <family val="1"/>
        <charset val="204"/>
      </rPr>
      <t xml:space="preserve">Мероприятие 2.2 </t>
    </r>
    <r>
      <rPr>
        <sz val="16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</si>
  <si>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</si>
  <si>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6"/>
        <rFont val="Times New Roman"/>
        <family val="1"/>
        <charset val="204"/>
      </rPr>
      <t xml:space="preserve">Задача 3 </t>
    </r>
    <r>
      <rPr>
        <sz val="16"/>
        <rFont val="Times New Roman"/>
        <family val="1"/>
        <charset val="204"/>
      </rPr>
      <t>«Социальная поддержка семей с детьми»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</si>
  <si>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детей, получивших социальную поддержку, в общей численности детей, имеющих право на ее получение, родители (законные представители) которых обратились за получением социальной поддержки»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</si>
  <si>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</si>
  <si>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6"/>
        <rFont val="Times New Roman"/>
        <family val="1"/>
        <charset val="204"/>
      </rPr>
      <t xml:space="preserve">Мероприятие 3.3 </t>
    </r>
    <r>
      <rPr>
        <sz val="16"/>
        <rFont val="Times New Roman"/>
        <family val="1"/>
        <charset val="204"/>
      </rPr>
      <t>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</si>
  <si>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</si>
  <si>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6"/>
        <rFont val="Times New Roman"/>
        <family val="1"/>
        <charset val="204"/>
      </rPr>
      <t xml:space="preserve">Мероприятие 3.4 </t>
    </r>
    <r>
      <rPr>
        <sz val="16"/>
        <rFont val="Times New Roman"/>
        <family val="1"/>
        <charset val="204"/>
      </rPr>
      <t>«Обеспечение питанием учащихся с ограниченными возможностями здоровья»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</si>
  <si>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учащихся с ограниченными возможностями здоровья, охваченных горячим питанием»</t>
    </r>
  </si>
  <si>
    <r>
      <rPr>
        <b/>
        <sz val="16"/>
        <rFont val="Times New Roman"/>
        <family val="1"/>
        <charset val="204"/>
      </rPr>
      <t xml:space="preserve">Задача 4 </t>
    </r>
    <r>
      <rPr>
        <sz val="16"/>
        <rFont val="Times New Roman"/>
        <family val="1"/>
        <charset val="204"/>
      </rPr>
      <t>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</si>
  <si>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«Доля граждан, получивших в соответствии с правовыми актами органа местного самоуправления города Твери меры социальной поддержки, в общей численности граждан, имеющих право на их получение и обратившихся за их получением»</t>
    </r>
  </si>
  <si>
    <r>
      <rPr>
        <b/>
        <sz val="16"/>
        <rFont val="Times New Roman"/>
        <family val="1"/>
        <charset val="204"/>
      </rPr>
      <t xml:space="preserve">Мероприятие 4.1 </t>
    </r>
    <r>
      <rPr>
        <sz val="16"/>
        <rFont val="Times New Roman"/>
        <family val="1"/>
        <charset val="204"/>
      </rPr>
      <t>«Выплаты в соответствии с решениями органов местного самоуправления Почетным гражданам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</si>
  <si>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 в соответствии с решениями органов местного самоуправления»</t>
    </r>
  </si>
  <si>
    <r>
      <rPr>
        <b/>
        <sz val="16"/>
        <rFont val="Times New Roman"/>
        <family val="1"/>
        <charset val="204"/>
      </rPr>
      <t xml:space="preserve">Мероприятие 4.2 </t>
    </r>
    <r>
      <rPr>
        <sz val="16"/>
        <rFont val="Times New Roman"/>
        <family val="1"/>
        <charset val="204"/>
      </rPr>
      <t>«Выплата в соответствии с решением органов местного самоуправления Белоусовой Н.В.»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</si>
  <si>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выплату»</t>
    </r>
  </si>
  <si>
    <r>
      <rPr>
        <b/>
        <sz val="16"/>
        <rFont val="Times New Roman"/>
        <family val="1"/>
        <charset val="204"/>
      </rPr>
      <t xml:space="preserve">Мероприятие 4.3 </t>
    </r>
    <r>
      <rPr>
        <sz val="16"/>
        <rFont val="Times New Roman"/>
        <family val="1"/>
        <charset val="204"/>
      </rPr>
      <t>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</si>
  <si>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выплаты»</t>
    </r>
  </si>
  <si>
    <r>
      <rPr>
        <b/>
        <sz val="16"/>
        <rFont val="Times New Roman"/>
        <family val="1"/>
        <charset val="204"/>
      </rPr>
      <t xml:space="preserve">Мероприятие 4.4 </t>
    </r>
    <r>
      <rPr>
        <sz val="16"/>
        <rFont val="Times New Roman"/>
        <family val="1"/>
        <charset val="204"/>
      </rPr>
      <t>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</si>
  <si>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6"/>
        <rFont val="Times New Roman"/>
        <family val="1"/>
        <charset val="204"/>
      </rPr>
      <t xml:space="preserve">Мероприятие 4.5 </t>
    </r>
    <r>
      <rPr>
        <sz val="16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</si>
  <si>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</si>
  <si>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</si>
  <si>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 xml:space="preserve">«Количество инвалидов, в жилых помещениях которых проведены мероприятия по обеспечению доступности» 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</si>
  <si>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«Проведение мероприятий по обустройству пандусов, поручней в домах проживания инвалидов-колясочников»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</si>
  <si>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 xml:space="preserve">«Количество жилых объектов, обустроенных пандусами, поручнями» </t>
    </r>
  </si>
  <si>
    <r>
      <rPr>
        <b/>
        <sz val="16"/>
        <rFont val="Times New Roman"/>
        <family val="1"/>
        <charset val="1"/>
      </rPr>
      <t xml:space="preserve">Мероприятие 1.2 </t>
    </r>
    <r>
      <rPr>
        <sz val="16"/>
        <rFont val="Times New Roman"/>
        <family val="1"/>
        <charset val="1"/>
      </rPr>
      <t>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</si>
  <si>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 xml:space="preserve">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 </t>
    </r>
  </si>
  <si>
    <r>
      <t xml:space="preserve">Задача 2 </t>
    </r>
    <r>
      <rPr>
        <sz val="16"/>
        <rFont val="Times New Roman"/>
        <family val="1"/>
        <charset val="1"/>
      </rPr>
      <t>«Социокультурная реабилитация инвалидов»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</si>
  <si>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</si>
  <si>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6"/>
        <rFont val="Times New Roman"/>
        <family val="1"/>
        <charset val="204"/>
      </rPr>
      <t xml:space="preserve">Мероприятие 1.2 </t>
    </r>
    <r>
      <rPr>
        <sz val="16"/>
        <rFont val="Times New Roman"/>
        <family val="1"/>
        <charset val="204"/>
      </rPr>
      <t>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</si>
  <si>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</si>
  <si>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6"/>
        <rFont val="Times New Roman"/>
        <family val="1"/>
        <charset val="204"/>
      </rPr>
      <t xml:space="preserve">Мероприятие 1.1 </t>
    </r>
    <r>
      <rPr>
        <sz val="16"/>
        <rFont val="Times New Roman"/>
        <family val="1"/>
        <charset val="204"/>
      </rPr>
      <t>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</si>
  <si>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6"/>
        <rFont val="Times New Roman"/>
        <family val="1"/>
        <charset val="204"/>
      </rPr>
      <t>Задача 1</t>
    </r>
    <r>
      <rPr>
        <sz val="16"/>
        <rFont val="Times New Roman"/>
        <family val="1"/>
        <charset val="204"/>
      </rPr>
      <t xml:space="preserve"> «Оказание поддержки некоммерческим организациям за счет предоставления субсидий из бюджета города Твери»</t>
    </r>
  </si>
  <si>
    <t>Муниципальный проект «Социальная поддержка некоммерческих организаций»</t>
  </si>
  <si>
    <r>
      <t xml:space="preserve">Параметр 3 </t>
    </r>
    <r>
      <rPr>
        <sz val="16"/>
        <rFont val="Times New Roman"/>
        <family val="1"/>
        <charset val="204"/>
      </rPr>
      <t>«Количество детей-инвалидов - участников мероприятий»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</si>
  <si>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</si>
  <si>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обслуженных инвалидов»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</si>
  <si>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муниципальных спортивных школ, обеспеченных спортивным инвентарем и оборудованием для детей с ограниченными возможностями здоровья»</t>
    </r>
  </si>
  <si>
    <r>
      <t xml:space="preserve">Мероприятие 2.5 </t>
    </r>
    <r>
      <rPr>
        <sz val="16"/>
        <rFont val="Times New Roman"/>
        <family val="1"/>
        <charset val="204"/>
      </rPr>
      <t>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</si>
  <si>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инвалидов, принявших участие в мероприятиях»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</si>
  <si>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</si>
  <si>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2.4 </t>
    </r>
    <r>
      <rPr>
        <sz val="16"/>
        <rFont val="Times New Roman"/>
        <family val="1"/>
        <charset val="204"/>
      </rPr>
      <t xml:space="preserve">«Организация и проведение мероприятий для инвалидов в муниципальных учреждениях культуры и дополнительного образования» </t>
    </r>
  </si>
  <si>
    <r>
      <t xml:space="preserve">Параметр 3 </t>
    </r>
    <r>
      <rPr>
        <sz val="16"/>
        <rFont val="Times New Roman"/>
        <family val="1"/>
        <charset val="204"/>
      </rPr>
      <t>«Количество преподавателей, прошедших обучение»</t>
    </r>
  </si>
  <si>
    <r>
      <t xml:space="preserve">Параметр 2 </t>
    </r>
    <r>
      <rPr>
        <sz val="16"/>
        <rFont val="Times New Roman"/>
        <family val="1"/>
        <charset val="204"/>
      </rPr>
      <t>«Количество детей-инвалидов, принявших участие в конкурсе рисунков»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</si>
  <si>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обучающихся детей-инвалидов»</t>
    </r>
  </si>
  <si>
    <r>
      <t xml:space="preserve">Мероприятие 2.3 </t>
    </r>
    <r>
      <rPr>
        <sz val="16"/>
        <rFont val="Times New Roman"/>
        <family val="1"/>
        <charset val="204"/>
      </rPr>
      <t>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</si>
  <si>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участников поездки»</t>
    </r>
  </si>
  <si>
    <r>
      <t xml:space="preserve">Мероприятие 2.2 </t>
    </r>
    <r>
      <rPr>
        <sz val="16"/>
        <rFont val="Times New Roman"/>
        <family val="1"/>
        <charset val="204"/>
      </rPr>
      <t xml:space="preserve">«Организация поездки на  теплоходе для семей с детьми – инвалидами ко Дню защиты детей» </t>
    </r>
  </si>
  <si>
    <r>
      <t xml:space="preserve">Параметр 1 </t>
    </r>
    <r>
      <rPr>
        <sz val="16"/>
        <rFont val="Times New Roman"/>
        <family val="1"/>
        <charset val="204"/>
      </rPr>
      <t>«Количество семей с детьми-инвалидами, получивших абонементы»</t>
    </r>
  </si>
  <si>
    <r>
      <t xml:space="preserve">Мероприятие 2.1 </t>
    </r>
    <r>
      <rPr>
        <sz val="16"/>
        <rFont val="Times New Roman"/>
        <family val="1"/>
        <charset val="204"/>
      </rPr>
      <t>«Приобретение абонементов в бассейн для детей - инвалидов при наличии медицинских показаний»</t>
    </r>
  </si>
  <si>
    <r>
      <t xml:space="preserve">Показатель 1 </t>
    </r>
    <r>
      <rPr>
        <sz val="16"/>
        <rFont val="Times New Roman"/>
        <family val="1"/>
        <charset val="1"/>
      </rPr>
      <t>«Удельный вес детей-инвалидов, охваченных мероприятиями»</t>
    </r>
  </si>
  <si>
    <r>
      <t xml:space="preserve">Мероприятие 2.6 </t>
    </r>
    <r>
      <rPr>
        <sz val="16"/>
        <rFont val="Times New Roman"/>
        <family val="1"/>
        <charset val="204"/>
      </rPr>
      <t>«Реализация проекта «Библиотека-центр социальной реабилитации» 1 - выполнено / 0 - не выполнено</t>
    </r>
  </si>
  <si>
    <t>Приложение 1</t>
  </si>
  <si>
    <t>04</t>
  </si>
  <si>
    <t>01</t>
  </si>
  <si>
    <t>07</t>
  </si>
  <si>
    <t>0</t>
  </si>
  <si>
    <t>2</t>
  </si>
  <si>
    <t>03</t>
  </si>
  <si>
    <t>1</t>
  </si>
  <si>
    <t>4</t>
  </si>
  <si>
    <t>05</t>
  </si>
  <si>
    <t>02</t>
  </si>
  <si>
    <t>9П001</t>
  </si>
  <si>
    <t>08</t>
  </si>
  <si>
    <t>9П002</t>
  </si>
  <si>
    <t>09</t>
  </si>
  <si>
    <t>9П003</t>
  </si>
  <si>
    <t>10</t>
  </si>
  <si>
    <t>9П004</t>
  </si>
  <si>
    <t>11</t>
  </si>
  <si>
    <t>12</t>
  </si>
  <si>
    <t>14</t>
  </si>
  <si>
    <t>S0290</t>
  </si>
  <si>
    <t>06</t>
  </si>
  <si>
    <t>3</t>
  </si>
  <si>
    <t>20</t>
  </si>
  <si>
    <t>1.2</t>
  </si>
  <si>
    <t>R0820</t>
  </si>
  <si>
    <t>1.1</t>
  </si>
  <si>
    <t>13</t>
  </si>
  <si>
    <t>16</t>
  </si>
  <si>
    <t>Д0820</t>
  </si>
  <si>
    <t>9C100</t>
  </si>
  <si>
    <t>9C200</t>
  </si>
  <si>
    <t>04 0 00 00000</t>
  </si>
  <si>
    <t>04 4 00 00000</t>
  </si>
  <si>
    <t>04 4 11 00000</t>
  </si>
  <si>
    <t>04 4 11 99999</t>
  </si>
  <si>
    <t>04 4 12 99999</t>
  </si>
  <si>
    <t>04 4 13 99999</t>
  </si>
  <si>
    <t>04 4 14 9П001</t>
  </si>
  <si>
    <t>04 4 14 9П003</t>
  </si>
  <si>
    <t>04 4 14 9П002</t>
  </si>
  <si>
    <t>04 4 14 9П004</t>
  </si>
  <si>
    <t>04 4 14 99999</t>
  </si>
  <si>
    <t>04 2 00 00000</t>
  </si>
  <si>
    <t>04 2 21 00000</t>
  </si>
  <si>
    <t>04 2 21 S0290</t>
  </si>
  <si>
    <t>04 4 21 00000</t>
  </si>
  <si>
    <t>04 4 21 Д0820</t>
  </si>
  <si>
    <t>04 4 21 R0820</t>
  </si>
  <si>
    <t>04 4 31 00000</t>
  </si>
  <si>
    <t>04 4 31 99999</t>
  </si>
  <si>
    <t>04 4 32 00000</t>
  </si>
  <si>
    <t>04 4 14 00000</t>
  </si>
  <si>
    <t>04 4 13 00000</t>
  </si>
  <si>
    <t>04 4 12 00000</t>
  </si>
  <si>
    <t>04 4 32 99999</t>
  </si>
  <si>
    <t>04 3 00 00000</t>
  </si>
  <si>
    <t>04 3 41 00000</t>
  </si>
  <si>
    <t>04 3 41 9C100</t>
  </si>
  <si>
    <t>04 3 41 9C200</t>
  </si>
  <si>
    <t>4. Задача – задача комплекса процессных мероприятий.</t>
  </si>
  <si>
    <t>6. Показатель – показатель цели муниципальной программы, показатель задачи комплекса процессных мероприятий.</t>
  </si>
  <si>
    <t xml:space="preserve">Муниципальный проект «Обеспечение жилыми помещениями малоимущих многодетных семей»,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  </t>
  </si>
  <si>
    <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малоимущих многодетных семей жилыми помещениями»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</si>
  <si>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 xml:space="preserve">
«Количество малоимущих многодетных семей, улучшивших жилищные условия»</t>
    </r>
  </si>
  <si>
    <r>
      <rPr>
        <b/>
        <sz val="16"/>
        <rFont val="Times New Roman"/>
        <family val="1"/>
        <charset val="1"/>
      </rPr>
      <t xml:space="preserve"> Мероприятие 1.1 </t>
    </r>
    <r>
      <rPr>
        <sz val="16"/>
        <rFont val="Times New Roman"/>
        <family val="1"/>
        <charset val="1"/>
      </rPr>
      <t>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</si>
  <si>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</si>
  <si>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6"/>
        <rFont val="Times New Roman"/>
        <family val="1"/>
        <charset val="1"/>
      </rPr>
      <t>Мероприятие 1.2</t>
    </r>
    <r>
      <rPr>
        <sz val="16"/>
        <rFont val="Times New Roman"/>
        <family val="1"/>
        <charset val="1"/>
      </rPr>
      <t xml:space="preserve"> 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</si>
  <si>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жилых помещений, приобретенных в муниципальную собственность для малоимущих многодетных семей»</t>
    </r>
  </si>
  <si>
    <r>
      <rPr>
        <b/>
        <sz val="16"/>
        <rFont val="Times New Roman"/>
        <family val="1"/>
        <charset val="1"/>
      </rPr>
      <t xml:space="preserve">Задача 1 </t>
    </r>
    <r>
      <rPr>
        <sz val="16"/>
        <rFont val="Times New Roman"/>
        <family val="1"/>
        <charset val="1"/>
      </rPr>
      <t>«Создание условий для обеспечения детей-сирот, детей, оставшихся без попечения родителей, лиц из их числа жилыми помещениями»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</si>
  <si>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>«Количество детей-сирот, детей, оставшихся без попечения родителей, лиц из их числа, обеспеченных жилыми помещениями»</t>
    </r>
  </si>
  <si>
    <r>
      <rPr>
        <b/>
        <sz val="16"/>
        <rFont val="Times New Roman"/>
        <family val="1"/>
        <charset val="1"/>
      </rPr>
      <t xml:space="preserve">Мероприятие 1.1 </t>
    </r>
    <r>
      <rPr>
        <sz val="16"/>
        <rFont val="Times New Roman"/>
        <family val="1"/>
        <charset val="1"/>
      </rPr>
      <t>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</si>
  <si>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</si>
  <si>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6"/>
        <rFont val="Times New Roman"/>
        <family val="1"/>
        <charset val="1"/>
      </rPr>
      <t>Мероприятие 1.2</t>
    </r>
    <r>
      <rPr>
        <sz val="16"/>
        <rFont val="Times New Roman"/>
        <family val="1"/>
        <charset val="1"/>
      </rPr>
      <t xml:space="preserve"> «Обеспечение жилыми помещениями детей-сирот, детей, оставшихся без попечения родителей, путем предоставления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</si>
  <si>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выданных выплат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</si>
  <si>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6"/>
        <rFont val="Times New Roman"/>
        <family val="1"/>
        <charset val="1"/>
      </rPr>
      <t xml:space="preserve">Мероприятие 3.1 </t>
    </r>
    <r>
      <rPr>
        <sz val="16"/>
        <rFont val="Times New Roman"/>
        <family val="1"/>
        <charset val="1"/>
      </rPr>
      <t>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</si>
  <si>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6"/>
        <rFont val="Times New Roman"/>
        <family val="1"/>
        <charset val="1"/>
      </rPr>
      <t xml:space="preserve">Параметр 1 </t>
    </r>
    <r>
      <rPr>
        <sz val="16"/>
        <rFont val="Times New Roman"/>
        <family val="1"/>
        <charset val="1"/>
      </rPr>
      <t>«Количество детей, получивших меры социальной поддержки за особые достижения в олимпиадном движении»</t>
    </r>
  </si>
  <si>
    <r>
      <rPr>
        <b/>
        <sz val="16"/>
        <rFont val="Times New Roman"/>
        <family val="1"/>
        <charset val="1"/>
      </rPr>
      <t>Параметр 2</t>
    </r>
    <r>
      <rPr>
        <sz val="16"/>
        <rFont val="Times New Roman"/>
        <family val="1"/>
        <charset val="1"/>
      </rPr>
      <t xml:space="preserve"> «Количество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</si>
  <si>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6"/>
        <rFont val="Times New Roman"/>
        <family val="1"/>
        <charset val="1"/>
      </rPr>
      <t xml:space="preserve">Мероприятие 3.2 </t>
    </r>
    <r>
      <rPr>
        <sz val="16"/>
        <rFont val="Times New Roman"/>
        <family val="1"/>
        <charset val="1"/>
      </rPr>
      <t>«Социальная поддержка одаренных детей в области культуры, физической культуры и спорта»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</si>
  <si>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получение субсидий»</t>
    </r>
  </si>
  <si>
    <t>Направление 1 «Оказание дополнительных мер социальной поддержки и социальной помощи отдельным категориям населения города Твери»</t>
  </si>
  <si>
    <t>Направление 2 «Обеспечение отдельных категорий граждан жилыми помещениями»</t>
  </si>
  <si>
    <t>Направление 3 «Формирование безбарьерной среды для лиц с ограниченными возможностями»</t>
  </si>
  <si>
    <t>Направление 4 «Социальная поддержка некоммерческих организаций»</t>
  </si>
  <si>
    <r>
      <rPr>
        <b/>
        <sz val="16"/>
        <rFont val="Times New Roman"/>
        <family val="1"/>
        <charset val="204"/>
      </rPr>
      <t xml:space="preserve">Мероприятие 1.5 </t>
    </r>
    <r>
      <rPr>
        <sz val="16"/>
        <rFont val="Times New Roman"/>
        <family val="1"/>
        <charset val="204"/>
      </rPr>
      <t>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найма» 1 - выполнено / 0 - не выполнено</t>
    </r>
  </si>
  <si>
    <t>15</t>
  </si>
  <si>
    <r>
      <t xml:space="preserve">Задача 1 </t>
    </r>
    <r>
      <rPr>
        <sz val="16"/>
        <rFont val="Times New Roman"/>
        <family val="1"/>
        <charset val="204"/>
      </rPr>
      <t xml:space="preserve">«Обеспечение доступности </t>
    </r>
    <r>
      <rPr>
        <sz val="16"/>
        <rFont val="Times New Roman"/>
        <family val="1"/>
        <charset val="204"/>
      </rPr>
      <t>для людей с ограниченными возможностями к жилым объектам»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</si>
</sst>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\-??_р_._-;_-@_-"/>
    <numFmt numFmtId="165" formatCode="#,##0.0"/>
    <numFmt numFmtId="166" formatCode="0.0"/>
    <numFmt numFmtId="167" formatCode="_-* #,##0.0\ _₽_-;\-* #,##0.0\ _₽_-;_-* &quot;-&quot;?\ _₽_-;_-@_-"/>
    <numFmt numFmtId="168" formatCode="#,##0.0\ _₽"/>
    <numFmt numFmtId="169" formatCode="#,##0.0\ _₽;\-#,##0.0\ _₽"/>
    <numFmt numFmtId="170" formatCode="#,##0.0_ ;\-#,##0.0\ "/>
  </numFmts>
  <fonts count="19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6"/>
      <name val="Times New Roman"/>
      <family val="1"/>
      <charset val="1"/>
    </font>
    <font>
      <strike/>
      <sz val="16"/>
      <name val="Times New Roman"/>
      <family val="1"/>
      <charset val="1"/>
    </font>
    <font>
      <sz val="20"/>
      <name val="Times New Roman"/>
      <family val="1"/>
      <charset val="1"/>
    </font>
    <font>
      <sz val="20"/>
      <name val="Times New Roman"/>
      <family val="1"/>
      <charset val="204"/>
    </font>
    <font>
      <sz val="11"/>
      <name val="Calibri"/>
      <family val="2"/>
      <charset val="1"/>
    </font>
    <font>
      <sz val="20"/>
      <name val="Calibri"/>
      <family val="2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 applyProtection="1">
      <alignment horizontal="center" vertical="center"/>
      <protection locked="0"/>
    </xf>
    <xf numFmtId="169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8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 applyProtection="1">
      <alignment horizontal="left" vertical="center"/>
      <protection locked="0"/>
    </xf>
    <xf numFmtId="3" fontId="1" fillId="0" borderId="0" xfId="0" applyNumberFormat="1" applyFont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3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9" fontId="1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68" fontId="8" fillId="2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70" fontId="8" fillId="2" borderId="1" xfId="0" applyNumberFormat="1" applyFont="1" applyFill="1" applyBorder="1" applyAlignment="1" applyProtection="1">
      <alignment horizontal="center" vertical="center"/>
      <protection locked="0"/>
    </xf>
    <xf numFmtId="17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0" xfId="0" applyFont="1"/>
    <xf numFmtId="0" fontId="8" fillId="0" borderId="0" xfId="0" applyFont="1" applyAlignment="1">
      <alignment horizontal="left" vertical="center" wrapText="1" indent="3"/>
    </xf>
    <xf numFmtId="0" fontId="2" fillId="0" borderId="0" xfId="0" applyFont="1" applyAlignment="1" applyProtection="1">
      <alignment horizontal="center" vertical="center" wrapText="1"/>
      <protection locked="0"/>
    </xf>
    <xf numFmtId="0" fontId="17" fillId="0" borderId="0" xfId="0" applyFont="1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6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6" fontId="1" fillId="0" borderId="1" xfId="0" applyNumberFormat="1" applyFont="1" applyBorder="1" applyAlignment="1" applyProtection="1">
      <alignment horizontal="righ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1" fontId="1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5" fillId="0" borderId="0" xfId="0" applyFont="1" applyProtection="1">
      <protection locked="0"/>
    </xf>
    <xf numFmtId="0" fontId="17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horizontal="left" vertical="center" wrapText="1" indent="2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135"/>
  <sheetViews>
    <sheetView tabSelected="1" view="pageBreakPreview" topLeftCell="A119" zoomScale="55" zoomScaleNormal="55" zoomScaleSheetLayoutView="55" zoomScalePageLayoutView="50" workbookViewId="0">
      <selection activeCell="B134" sqref="B134:X134"/>
    </sheetView>
  </sheetViews>
  <sheetFormatPr defaultColWidth="9.109375" defaultRowHeight="21" x14ac:dyDescent="0.4"/>
  <cols>
    <col min="1" max="1" width="5.44140625" style="15" customWidth="1"/>
    <col min="2" max="2" width="7.5546875" style="15" customWidth="1"/>
    <col min="3" max="3" width="14.88671875" style="15" customWidth="1"/>
    <col min="4" max="4" width="14.109375" style="15" customWidth="1"/>
    <col min="5" max="6" width="14.88671875" style="15" customWidth="1"/>
    <col min="7" max="7" width="23.109375" style="15" customWidth="1"/>
    <col min="8" max="10" width="6.44140625" style="15" customWidth="1"/>
    <col min="11" max="11" width="6.88671875" style="15" customWidth="1"/>
    <col min="12" max="12" width="8.6640625" style="15" customWidth="1"/>
    <col min="13" max="13" width="7" style="15" customWidth="1"/>
    <col min="14" max="14" width="21.6640625" style="15" customWidth="1"/>
    <col min="15" max="15" width="11.6640625" style="15" customWidth="1"/>
    <col min="16" max="16" width="90.88671875" style="1" customWidth="1"/>
    <col min="17" max="17" width="26" style="6" customWidth="1"/>
    <col min="18" max="18" width="23.33203125" style="1" customWidth="1"/>
    <col min="19" max="19" width="17.33203125" style="1" customWidth="1"/>
    <col min="20" max="20" width="19" style="1" customWidth="1"/>
    <col min="21" max="21" width="16.88671875" style="1" customWidth="1"/>
    <col min="22" max="22" width="19.33203125" style="1" customWidth="1"/>
    <col min="23" max="23" width="16.5546875" style="1" customWidth="1"/>
    <col min="24" max="24" width="15.6640625" style="8" bestFit="1" customWidth="1"/>
    <col min="25" max="25" width="23.33203125" style="38" hidden="1" customWidth="1"/>
    <col min="26" max="26" width="32.6640625" style="1" customWidth="1"/>
    <col min="27" max="27" width="39.44140625" style="1" customWidth="1"/>
    <col min="28" max="978" width="9.109375" style="1"/>
    <col min="979" max="16384" width="9.109375" style="99"/>
  </cols>
  <sheetData>
    <row r="1" spans="1:25" ht="28.2" x14ac:dyDescent="0.4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Q1" s="122"/>
      <c r="R1" s="122"/>
      <c r="S1" s="122"/>
      <c r="T1" s="122"/>
      <c r="U1" s="122"/>
      <c r="V1" s="122"/>
      <c r="W1" s="122"/>
      <c r="X1" s="122"/>
    </row>
    <row r="2" spans="1:25" ht="28.2" x14ac:dyDescent="0.4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R2" s="86"/>
      <c r="S2" s="86"/>
      <c r="T2" s="120" t="s">
        <v>133</v>
      </c>
      <c r="U2" s="120"/>
      <c r="V2" s="120"/>
      <c r="W2" s="120"/>
      <c r="X2" s="120"/>
    </row>
    <row r="3" spans="1:25" ht="28.2" x14ac:dyDescent="0.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Q3" s="15"/>
      <c r="R3" s="5"/>
      <c r="S3" s="5"/>
      <c r="T3" s="121" t="s">
        <v>21</v>
      </c>
      <c r="U3" s="121"/>
      <c r="V3" s="121"/>
      <c r="W3" s="121"/>
      <c r="X3" s="121"/>
    </row>
    <row r="4" spans="1:25" ht="28.2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Q4" s="15"/>
      <c r="R4" s="5"/>
      <c r="S4" s="5"/>
      <c r="T4" s="121" t="s">
        <v>45</v>
      </c>
      <c r="U4" s="121"/>
      <c r="V4" s="121"/>
      <c r="W4" s="121"/>
      <c r="X4" s="121"/>
    </row>
    <row r="5" spans="1:25" s="2" customFormat="1" ht="28.2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0"/>
      <c r="Q5" s="6"/>
      <c r="R5" s="1"/>
      <c r="S5" s="1"/>
      <c r="T5" s="13"/>
      <c r="U5" s="13"/>
      <c r="V5" s="13"/>
      <c r="W5" s="13"/>
      <c r="X5" s="14"/>
      <c r="Y5" s="39"/>
    </row>
    <row r="6" spans="1:25" s="3" customFormat="1" ht="28.2" x14ac:dyDescent="0.4">
      <c r="A6" s="117" t="s">
        <v>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40"/>
    </row>
    <row r="7" spans="1:25" s="3" customFormat="1" ht="28.5" customHeight="1" x14ac:dyDescent="0.4">
      <c r="A7" s="119" t="s">
        <v>43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40"/>
    </row>
    <row r="8" spans="1:25" s="3" customFormat="1" ht="28.2" x14ac:dyDescent="0.4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40"/>
    </row>
    <row r="9" spans="1:25" s="3" customFormat="1" ht="20.25" customHeight="1" x14ac:dyDescent="0.4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Q9" s="11"/>
      <c r="Y9" s="40"/>
    </row>
    <row r="10" spans="1:25" s="3" customFormat="1" ht="44.25" customHeight="1" x14ac:dyDescent="0.4">
      <c r="A10" s="118" t="s">
        <v>22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40"/>
    </row>
    <row r="11" spans="1:25" s="3" customFormat="1" ht="18.75" customHeight="1" x14ac:dyDescent="0.4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1"/>
      <c r="Q11" s="11"/>
      <c r="R11" s="11"/>
      <c r="S11" s="11"/>
      <c r="T11" s="11"/>
      <c r="U11" s="11"/>
      <c r="V11" s="11"/>
      <c r="W11" s="11"/>
      <c r="X11" s="11"/>
      <c r="Y11" s="40"/>
    </row>
    <row r="12" spans="1:25" s="2" customFormat="1" ht="27" customHeight="1" x14ac:dyDescent="0.4">
      <c r="A12" s="95"/>
      <c r="B12" s="136" t="s">
        <v>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96"/>
      <c r="N12" s="96"/>
      <c r="O12" s="96"/>
      <c r="P12" s="12"/>
      <c r="Q12" s="16"/>
      <c r="R12" s="12"/>
      <c r="S12" s="12"/>
      <c r="T12" s="12"/>
      <c r="U12" s="12"/>
      <c r="V12" s="12"/>
      <c r="W12" s="12"/>
      <c r="X12" s="12"/>
      <c r="Y12" s="39"/>
    </row>
    <row r="13" spans="1:25" s="2" customFormat="1" ht="26.25" customHeight="1" x14ac:dyDescent="0.4">
      <c r="A13" s="95"/>
      <c r="B13" s="126" t="s">
        <v>44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39"/>
    </row>
    <row r="14" spans="1:25" s="2" customFormat="1" ht="31.5" customHeight="1" x14ac:dyDescent="0.4">
      <c r="A14" s="95"/>
      <c r="B14" s="126" t="s">
        <v>10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39"/>
    </row>
    <row r="15" spans="1:25" s="2" customFormat="1" ht="26.25" customHeight="1" x14ac:dyDescent="0.4">
      <c r="A15" s="95"/>
      <c r="B15" s="126" t="s">
        <v>11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39"/>
    </row>
    <row r="16" spans="1:25" s="2" customFormat="1" ht="26.25" customHeight="1" x14ac:dyDescent="0.4">
      <c r="A16" s="95"/>
      <c r="B16" s="126" t="s">
        <v>194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39"/>
    </row>
    <row r="17" spans="1:27" s="2" customFormat="1" ht="26.25" customHeight="1" x14ac:dyDescent="0.4">
      <c r="A17" s="95"/>
      <c r="B17" s="126" t="s">
        <v>18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39"/>
    </row>
    <row r="18" spans="1:27" s="2" customFormat="1" ht="26.25" customHeight="1" x14ac:dyDescent="0.4">
      <c r="A18" s="95"/>
      <c r="B18" s="126" t="s">
        <v>195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39"/>
    </row>
    <row r="19" spans="1:27" s="2" customFormat="1" ht="26.25" customHeight="1" x14ac:dyDescent="0.4">
      <c r="A19" s="95"/>
      <c r="B19" s="126" t="s">
        <v>12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39"/>
    </row>
    <row r="20" spans="1:27" s="2" customFormat="1" ht="26.25" customHeight="1" x14ac:dyDescent="0.4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4"/>
      <c r="Q20" s="17"/>
      <c r="R20" s="4"/>
      <c r="S20" s="4"/>
      <c r="T20" s="4"/>
      <c r="U20" s="4"/>
      <c r="V20" s="4"/>
      <c r="W20" s="4"/>
      <c r="X20" s="4"/>
      <c r="Y20" s="39"/>
    </row>
    <row r="21" spans="1:27" s="5" customFormat="1" ht="40.950000000000003" customHeight="1" x14ac:dyDescent="0.3">
      <c r="A21" s="125" t="s">
        <v>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3" t="s">
        <v>2</v>
      </c>
      <c r="L21" s="123"/>
      <c r="M21" s="123"/>
      <c r="N21" s="123"/>
      <c r="O21" s="123" t="s">
        <v>3</v>
      </c>
      <c r="P21" s="123" t="s">
        <v>14</v>
      </c>
      <c r="Q21" s="123" t="s">
        <v>8</v>
      </c>
      <c r="R21" s="123" t="s">
        <v>23</v>
      </c>
      <c r="S21" s="123" t="s">
        <v>15</v>
      </c>
      <c r="T21" s="123"/>
      <c r="U21" s="123"/>
      <c r="V21" s="123"/>
      <c r="W21" s="123"/>
      <c r="X21" s="123"/>
      <c r="Y21" s="98"/>
    </row>
    <row r="22" spans="1:27" s="5" customFormat="1" ht="50.4" customHeight="1" x14ac:dyDescent="0.3">
      <c r="A22" s="124" t="s">
        <v>17</v>
      </c>
      <c r="B22" s="123"/>
      <c r="C22" s="123" t="s">
        <v>6</v>
      </c>
      <c r="D22" s="123" t="s">
        <v>7</v>
      </c>
      <c r="E22" s="123" t="s">
        <v>19</v>
      </c>
      <c r="F22" s="123"/>
      <c r="G22" s="123" t="s">
        <v>20</v>
      </c>
      <c r="H22" s="123" t="s">
        <v>4</v>
      </c>
      <c r="I22" s="123"/>
      <c r="J22" s="123"/>
      <c r="K22" s="123" t="s">
        <v>13</v>
      </c>
      <c r="L22" s="123"/>
      <c r="M22" s="123"/>
      <c r="N22" s="123" t="s">
        <v>5</v>
      </c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98"/>
    </row>
    <row r="23" spans="1:27" s="5" customFormat="1" ht="122.25" customHeight="1" x14ac:dyDescent="0.3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58" t="s">
        <v>24</v>
      </c>
      <c r="T23" s="58" t="s">
        <v>25</v>
      </c>
      <c r="U23" s="58" t="s">
        <v>26</v>
      </c>
      <c r="V23" s="58" t="s">
        <v>27</v>
      </c>
      <c r="W23" s="58" t="s">
        <v>28</v>
      </c>
      <c r="X23" s="58" t="s">
        <v>29</v>
      </c>
      <c r="Y23" s="98"/>
    </row>
    <row r="24" spans="1:27" s="6" customFormat="1" ht="24.45" customHeight="1" x14ac:dyDescent="0.4">
      <c r="A24" s="58">
        <v>1</v>
      </c>
      <c r="B24" s="58">
        <v>2</v>
      </c>
      <c r="C24" s="58">
        <v>3</v>
      </c>
      <c r="D24" s="58">
        <v>4</v>
      </c>
      <c r="E24" s="58">
        <v>5</v>
      </c>
      <c r="F24" s="58">
        <v>6</v>
      </c>
      <c r="G24" s="58">
        <v>7</v>
      </c>
      <c r="H24" s="58">
        <v>8</v>
      </c>
      <c r="I24" s="58">
        <v>9</v>
      </c>
      <c r="J24" s="58">
        <v>10</v>
      </c>
      <c r="K24" s="58">
        <v>11</v>
      </c>
      <c r="L24" s="58">
        <v>12</v>
      </c>
      <c r="M24" s="58">
        <v>13</v>
      </c>
      <c r="N24" s="58">
        <v>14</v>
      </c>
      <c r="O24" s="58">
        <v>15</v>
      </c>
      <c r="P24" s="58">
        <v>16</v>
      </c>
      <c r="Q24" s="58">
        <v>17</v>
      </c>
      <c r="R24" s="58">
        <v>18</v>
      </c>
      <c r="S24" s="58">
        <v>19</v>
      </c>
      <c r="T24" s="58">
        <v>20</v>
      </c>
      <c r="U24" s="58">
        <v>21</v>
      </c>
      <c r="V24" s="58">
        <v>22</v>
      </c>
      <c r="W24" s="58">
        <v>23</v>
      </c>
      <c r="X24" s="58">
        <v>24</v>
      </c>
      <c r="Y24" s="38"/>
    </row>
    <row r="25" spans="1:27" s="22" customFormat="1" ht="25.35" customHeight="1" x14ac:dyDescent="0.3">
      <c r="A25" s="20">
        <v>0</v>
      </c>
      <c r="B25" s="20">
        <v>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9" t="s">
        <v>16</v>
      </c>
      <c r="Q25" s="23" t="s">
        <v>30</v>
      </c>
      <c r="R25" s="21">
        <f t="shared" ref="R25:X25" si="0">R29+R79+R96+R123</f>
        <v>324437.90000000002</v>
      </c>
      <c r="S25" s="21">
        <f t="shared" si="0"/>
        <v>233913.60000000001</v>
      </c>
      <c r="T25" s="21">
        <f t="shared" si="0"/>
        <v>326182.40000000002</v>
      </c>
      <c r="U25" s="21">
        <f t="shared" si="0"/>
        <v>326182.40000000002</v>
      </c>
      <c r="V25" s="21">
        <f t="shared" si="0"/>
        <v>153750.29999999999</v>
      </c>
      <c r="W25" s="21">
        <f t="shared" si="0"/>
        <v>153750.29999999999</v>
      </c>
      <c r="X25" s="21">
        <f t="shared" si="0"/>
        <v>153750.29999999999</v>
      </c>
      <c r="Y25" s="41">
        <f>S25+T25+U25+V25+W25+X25</f>
        <v>1347529.3</v>
      </c>
      <c r="Z25" s="115"/>
      <c r="AA25" s="115"/>
    </row>
    <row r="26" spans="1:27" s="5" customFormat="1" ht="68.2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24"/>
      <c r="L26" s="24"/>
      <c r="M26" s="24"/>
      <c r="N26" s="24"/>
      <c r="O26" s="24"/>
      <c r="P26" s="76" t="s">
        <v>59</v>
      </c>
      <c r="Q26" s="18" t="s">
        <v>33</v>
      </c>
      <c r="R26" s="83"/>
      <c r="S26" s="83"/>
      <c r="T26" s="83"/>
      <c r="U26" s="83"/>
      <c r="V26" s="83"/>
      <c r="W26" s="83"/>
      <c r="X26" s="84"/>
      <c r="Y26" s="98"/>
      <c r="Z26" s="115"/>
    </row>
    <row r="27" spans="1:27" s="5" customFormat="1" ht="66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24"/>
      <c r="L27" s="24"/>
      <c r="M27" s="24"/>
      <c r="N27" s="24"/>
      <c r="O27" s="24"/>
      <c r="P27" s="76" t="s">
        <v>60</v>
      </c>
      <c r="Q27" s="18" t="s">
        <v>34</v>
      </c>
      <c r="R27" s="43">
        <v>100</v>
      </c>
      <c r="S27" s="43">
        <v>100</v>
      </c>
      <c r="T27" s="43">
        <v>100</v>
      </c>
      <c r="U27" s="43">
        <v>100</v>
      </c>
      <c r="V27" s="43">
        <v>100</v>
      </c>
      <c r="W27" s="43">
        <v>100</v>
      </c>
      <c r="X27" s="43">
        <v>100</v>
      </c>
      <c r="Y27" s="98">
        <v>100</v>
      </c>
      <c r="Z27" s="115"/>
    </row>
    <row r="28" spans="1:27" s="5" customFormat="1" ht="66.7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24"/>
      <c r="L28" s="24"/>
      <c r="M28" s="24"/>
      <c r="N28" s="24"/>
      <c r="O28" s="24"/>
      <c r="P28" s="76" t="s">
        <v>61</v>
      </c>
      <c r="Q28" s="18" t="s">
        <v>34</v>
      </c>
      <c r="R28" s="35">
        <v>8.5</v>
      </c>
      <c r="S28" s="35">
        <v>8.1</v>
      </c>
      <c r="T28" s="35">
        <v>7.6</v>
      </c>
      <c r="U28" s="35">
        <v>7.3</v>
      </c>
      <c r="V28" s="35">
        <v>6.8</v>
      </c>
      <c r="W28" s="35">
        <v>6.3</v>
      </c>
      <c r="X28" s="35">
        <v>6.3</v>
      </c>
      <c r="Y28" s="98"/>
      <c r="Z28" s="115"/>
    </row>
    <row r="29" spans="1:27" s="22" customFormat="1" ht="69" customHeight="1" x14ac:dyDescent="0.3">
      <c r="A29" s="20">
        <v>0</v>
      </c>
      <c r="B29" s="20">
        <v>4</v>
      </c>
      <c r="C29" s="20">
        <v>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87" t="s">
        <v>166</v>
      </c>
      <c r="O29" s="20"/>
      <c r="P29" s="77" t="s">
        <v>214</v>
      </c>
      <c r="Q29" s="45" t="s">
        <v>30</v>
      </c>
      <c r="R29" s="44">
        <f>R30</f>
        <v>147223</v>
      </c>
      <c r="S29" s="44">
        <f t="shared" ref="S29:X29" si="1">S30</f>
        <v>148859.9</v>
      </c>
      <c r="T29" s="44">
        <f t="shared" si="1"/>
        <v>149274.9</v>
      </c>
      <c r="U29" s="44">
        <f t="shared" si="1"/>
        <v>149274.9</v>
      </c>
      <c r="V29" s="44">
        <f t="shared" si="1"/>
        <v>149274.9</v>
      </c>
      <c r="W29" s="44">
        <f t="shared" si="1"/>
        <v>149274.9</v>
      </c>
      <c r="X29" s="44">
        <f t="shared" si="1"/>
        <v>149274.9</v>
      </c>
      <c r="Y29" s="41">
        <f t="shared" ref="Y29" si="2">S29+T29+U29+V29+W29+X29</f>
        <v>895234.4</v>
      </c>
      <c r="Z29" s="115"/>
    </row>
    <row r="30" spans="1:27" s="5" customFormat="1" ht="67.5" customHeight="1" x14ac:dyDescent="0.3">
      <c r="A30" s="71">
        <v>0</v>
      </c>
      <c r="B30" s="71">
        <v>4</v>
      </c>
      <c r="C30" s="71">
        <v>1</v>
      </c>
      <c r="D30" s="71">
        <v>4</v>
      </c>
      <c r="E30" s="71"/>
      <c r="F30" s="71"/>
      <c r="G30" s="71"/>
      <c r="H30" s="71"/>
      <c r="I30" s="71"/>
      <c r="J30" s="71"/>
      <c r="K30" s="71"/>
      <c r="L30" s="71"/>
      <c r="M30" s="71"/>
      <c r="N30" s="87" t="s">
        <v>167</v>
      </c>
      <c r="O30" s="71"/>
      <c r="P30" s="69" t="s">
        <v>62</v>
      </c>
      <c r="Q30" s="25" t="s">
        <v>30</v>
      </c>
      <c r="R30" s="26">
        <f>R31+R47+R53+R64</f>
        <v>147223</v>
      </c>
      <c r="S30" s="26">
        <f t="shared" ref="S30:X30" si="3">S31+S47+S53+S64</f>
        <v>148859.9</v>
      </c>
      <c r="T30" s="26">
        <f t="shared" si="3"/>
        <v>149274.9</v>
      </c>
      <c r="U30" s="26">
        <f t="shared" si="3"/>
        <v>149274.9</v>
      </c>
      <c r="V30" s="26">
        <f t="shared" si="3"/>
        <v>149274.9</v>
      </c>
      <c r="W30" s="26">
        <f t="shared" si="3"/>
        <v>149274.9</v>
      </c>
      <c r="X30" s="26">
        <f t="shared" si="3"/>
        <v>149274.9</v>
      </c>
      <c r="Y30" s="41">
        <f>S30+T30+U30+V30+W30+X30</f>
        <v>895234.4</v>
      </c>
      <c r="Z30" s="115"/>
    </row>
    <row r="31" spans="1:27" s="5" customFormat="1" ht="64.5" customHeight="1" x14ac:dyDescent="0.3">
      <c r="A31" s="71">
        <v>0</v>
      </c>
      <c r="B31" s="71">
        <v>4</v>
      </c>
      <c r="C31" s="71">
        <v>1</v>
      </c>
      <c r="D31" s="71">
        <v>4</v>
      </c>
      <c r="E31" s="71">
        <v>1</v>
      </c>
      <c r="F31" s="71">
        <v>1</v>
      </c>
      <c r="G31" s="71"/>
      <c r="H31" s="71"/>
      <c r="I31" s="71"/>
      <c r="J31" s="71"/>
      <c r="K31" s="71"/>
      <c r="L31" s="71"/>
      <c r="M31" s="71"/>
      <c r="N31" s="87" t="s">
        <v>168</v>
      </c>
      <c r="O31" s="71"/>
      <c r="P31" s="78" t="s">
        <v>63</v>
      </c>
      <c r="Q31" s="25" t="s">
        <v>30</v>
      </c>
      <c r="R31" s="26">
        <f>R33+R36+R38+R43</f>
        <v>10060</v>
      </c>
      <c r="S31" s="88">
        <f t="shared" ref="S31:X31" si="4">S33+S36+S38+S43</f>
        <v>11100</v>
      </c>
      <c r="T31" s="27">
        <f t="shared" si="4"/>
        <v>11515</v>
      </c>
      <c r="U31" s="27">
        <f t="shared" si="4"/>
        <v>11515</v>
      </c>
      <c r="V31" s="27">
        <f t="shared" si="4"/>
        <v>11515</v>
      </c>
      <c r="W31" s="27">
        <f t="shared" si="4"/>
        <v>11515</v>
      </c>
      <c r="X31" s="27">
        <f t="shared" si="4"/>
        <v>11515</v>
      </c>
      <c r="Y31" s="41">
        <f>S31+T31+U31+V31+W31+X31</f>
        <v>68675</v>
      </c>
      <c r="Z31" s="115"/>
    </row>
    <row r="32" spans="1:27" s="5" customFormat="1" ht="66" customHeight="1" x14ac:dyDescent="0.3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76" t="s">
        <v>64</v>
      </c>
      <c r="Q32" s="28" t="s">
        <v>34</v>
      </c>
      <c r="R32" s="28">
        <v>95</v>
      </c>
      <c r="S32" s="28">
        <v>95</v>
      </c>
      <c r="T32" s="28">
        <v>95</v>
      </c>
      <c r="U32" s="28">
        <v>95</v>
      </c>
      <c r="V32" s="28">
        <v>95</v>
      </c>
      <c r="W32" s="28">
        <v>95</v>
      </c>
      <c r="X32" s="28">
        <v>95</v>
      </c>
      <c r="Y32" s="98">
        <f>X32</f>
        <v>95</v>
      </c>
      <c r="Z32" s="115"/>
    </row>
    <row r="33" spans="1:26" s="5" customFormat="1" ht="89.25" customHeight="1" x14ac:dyDescent="0.3">
      <c r="A33" s="97">
        <v>0</v>
      </c>
      <c r="B33" s="97">
        <v>4</v>
      </c>
      <c r="C33" s="97">
        <v>1</v>
      </c>
      <c r="D33" s="97">
        <v>4</v>
      </c>
      <c r="E33" s="97">
        <v>1</v>
      </c>
      <c r="F33" s="97">
        <v>1</v>
      </c>
      <c r="G33" s="97">
        <v>99999</v>
      </c>
      <c r="H33" s="70" t="s">
        <v>134</v>
      </c>
      <c r="I33" s="70" t="s">
        <v>135</v>
      </c>
      <c r="J33" s="70" t="s">
        <v>135</v>
      </c>
      <c r="K33" s="97">
        <v>0</v>
      </c>
      <c r="L33" s="97">
        <v>0</v>
      </c>
      <c r="M33" s="97">
        <v>2</v>
      </c>
      <c r="N33" s="70" t="s">
        <v>169</v>
      </c>
      <c r="O33" s="97"/>
      <c r="P33" s="76" t="s">
        <v>65</v>
      </c>
      <c r="Q33" s="28" t="s">
        <v>30</v>
      </c>
      <c r="R33" s="30">
        <v>5700</v>
      </c>
      <c r="S33" s="31">
        <v>6500</v>
      </c>
      <c r="T33" s="31">
        <v>6915</v>
      </c>
      <c r="U33" s="31">
        <v>6915</v>
      </c>
      <c r="V33" s="31">
        <v>6915</v>
      </c>
      <c r="W33" s="31">
        <v>6915</v>
      </c>
      <c r="X33" s="31">
        <v>6915</v>
      </c>
      <c r="Y33" s="41">
        <f t="shared" ref="Y33:Y38" si="5">S33+T33+U33+V33+W33+X33</f>
        <v>41075</v>
      </c>
      <c r="Z33" s="115"/>
    </row>
    <row r="34" spans="1:26" s="5" customFormat="1" ht="66" customHeight="1" x14ac:dyDescent="0.3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76" t="s">
        <v>66</v>
      </c>
      <c r="Q34" s="28" t="s">
        <v>31</v>
      </c>
      <c r="R34" s="29">
        <v>2800</v>
      </c>
      <c r="S34" s="29">
        <v>3000</v>
      </c>
      <c r="T34" s="29">
        <v>3000</v>
      </c>
      <c r="U34" s="29">
        <v>3000</v>
      </c>
      <c r="V34" s="29">
        <v>3000</v>
      </c>
      <c r="W34" s="29">
        <v>3000</v>
      </c>
      <c r="X34" s="29">
        <v>3000</v>
      </c>
      <c r="Y34" s="42">
        <f t="shared" si="5"/>
        <v>18000</v>
      </c>
      <c r="Z34" s="115"/>
    </row>
    <row r="35" spans="1:26" s="5" customFormat="1" ht="48" customHeight="1" x14ac:dyDescent="0.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76" t="s">
        <v>67</v>
      </c>
      <c r="Q35" s="28" t="s">
        <v>31</v>
      </c>
      <c r="R35" s="29">
        <v>300</v>
      </c>
      <c r="S35" s="29">
        <v>380</v>
      </c>
      <c r="T35" s="29">
        <v>380</v>
      </c>
      <c r="U35" s="29">
        <v>380</v>
      </c>
      <c r="V35" s="29">
        <v>380</v>
      </c>
      <c r="W35" s="29">
        <v>380</v>
      </c>
      <c r="X35" s="29">
        <v>380</v>
      </c>
      <c r="Y35" s="42">
        <f t="shared" si="5"/>
        <v>2280</v>
      </c>
      <c r="Z35" s="115"/>
    </row>
    <row r="36" spans="1:26" s="5" customFormat="1" ht="46.5" customHeight="1" x14ac:dyDescent="0.3">
      <c r="A36" s="97">
        <v>0</v>
      </c>
      <c r="B36" s="97">
        <v>4</v>
      </c>
      <c r="C36" s="97">
        <v>1</v>
      </c>
      <c r="D36" s="97">
        <v>4</v>
      </c>
      <c r="E36" s="97">
        <v>1</v>
      </c>
      <c r="F36" s="97">
        <v>1</v>
      </c>
      <c r="G36" s="97">
        <v>99999</v>
      </c>
      <c r="H36" s="70" t="s">
        <v>134</v>
      </c>
      <c r="I36" s="70" t="s">
        <v>135</v>
      </c>
      <c r="J36" s="70" t="s">
        <v>143</v>
      </c>
      <c r="K36" s="70" t="s">
        <v>137</v>
      </c>
      <c r="L36" s="70" t="s">
        <v>137</v>
      </c>
      <c r="M36" s="70" t="s">
        <v>138</v>
      </c>
      <c r="N36" s="70" t="s">
        <v>169</v>
      </c>
      <c r="O36" s="70"/>
      <c r="P36" s="76" t="s">
        <v>68</v>
      </c>
      <c r="Q36" s="28" t="s">
        <v>30</v>
      </c>
      <c r="R36" s="30">
        <v>760</v>
      </c>
      <c r="S36" s="31">
        <v>1000</v>
      </c>
      <c r="T36" s="31">
        <v>1000</v>
      </c>
      <c r="U36" s="31">
        <v>1000</v>
      </c>
      <c r="V36" s="31">
        <v>1000</v>
      </c>
      <c r="W36" s="31">
        <v>1000</v>
      </c>
      <c r="X36" s="31">
        <v>1000</v>
      </c>
      <c r="Y36" s="41">
        <f t="shared" si="5"/>
        <v>6000</v>
      </c>
      <c r="Z36" s="115"/>
    </row>
    <row r="37" spans="1:26" s="5" customFormat="1" ht="51" customHeight="1" x14ac:dyDescent="0.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76" t="s">
        <v>69</v>
      </c>
      <c r="Q37" s="28" t="s">
        <v>31</v>
      </c>
      <c r="R37" s="29">
        <v>1697</v>
      </c>
      <c r="S37" s="29">
        <v>1582</v>
      </c>
      <c r="T37" s="29">
        <v>1582</v>
      </c>
      <c r="U37" s="29">
        <v>1582</v>
      </c>
      <c r="V37" s="29">
        <v>1582</v>
      </c>
      <c r="W37" s="29">
        <v>1582</v>
      </c>
      <c r="X37" s="29">
        <v>1582</v>
      </c>
      <c r="Y37" s="42">
        <f t="shared" si="5"/>
        <v>9492</v>
      </c>
      <c r="Z37" s="115"/>
    </row>
    <row r="38" spans="1:26" s="5" customFormat="1" ht="65.25" customHeight="1" x14ac:dyDescent="0.3">
      <c r="A38" s="97">
        <v>0</v>
      </c>
      <c r="B38" s="97">
        <v>4</v>
      </c>
      <c r="C38" s="97">
        <v>1</v>
      </c>
      <c r="D38" s="97">
        <v>4</v>
      </c>
      <c r="E38" s="97">
        <v>1</v>
      </c>
      <c r="F38" s="97">
        <v>1</v>
      </c>
      <c r="G38" s="97">
        <v>99999</v>
      </c>
      <c r="H38" s="70" t="s">
        <v>134</v>
      </c>
      <c r="I38" s="70" t="s">
        <v>135</v>
      </c>
      <c r="J38" s="70" t="s">
        <v>139</v>
      </c>
      <c r="K38" s="70" t="s">
        <v>137</v>
      </c>
      <c r="L38" s="70" t="s">
        <v>140</v>
      </c>
      <c r="M38" s="70" t="s">
        <v>141</v>
      </c>
      <c r="N38" s="70" t="s">
        <v>169</v>
      </c>
      <c r="O38" s="97"/>
      <c r="P38" s="76" t="s">
        <v>70</v>
      </c>
      <c r="Q38" s="28" t="s">
        <v>30</v>
      </c>
      <c r="R38" s="30">
        <v>3500</v>
      </c>
      <c r="S38" s="31">
        <v>3500</v>
      </c>
      <c r="T38" s="31">
        <v>3500</v>
      </c>
      <c r="U38" s="31">
        <v>3500</v>
      </c>
      <c r="V38" s="31">
        <v>3500</v>
      </c>
      <c r="W38" s="31">
        <v>3500</v>
      </c>
      <c r="X38" s="31">
        <v>3500</v>
      </c>
      <c r="Y38" s="41">
        <f t="shared" si="5"/>
        <v>21000</v>
      </c>
      <c r="Z38" s="115"/>
    </row>
    <row r="39" spans="1:26" s="5" customFormat="1" ht="46.5" customHeight="1" x14ac:dyDescent="0.3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76" t="s">
        <v>71</v>
      </c>
      <c r="Q39" s="18" t="s">
        <v>35</v>
      </c>
      <c r="R39" s="29">
        <v>2749</v>
      </c>
      <c r="S39" s="29">
        <v>2749</v>
      </c>
      <c r="T39" s="29">
        <v>2749</v>
      </c>
      <c r="U39" s="29">
        <v>2749</v>
      </c>
      <c r="V39" s="29">
        <v>2749</v>
      </c>
      <c r="W39" s="29">
        <v>2749</v>
      </c>
      <c r="X39" s="29">
        <v>2749</v>
      </c>
      <c r="Y39" s="42">
        <f t="shared" ref="Y39:Y46" si="6">S39+T39+U39+V39+W39+X39</f>
        <v>16494</v>
      </c>
      <c r="Z39" s="115"/>
    </row>
    <row r="40" spans="1:26" s="5" customFormat="1" ht="66.75" customHeight="1" x14ac:dyDescent="0.3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76" t="s">
        <v>72</v>
      </c>
      <c r="Q40" s="18" t="s">
        <v>36</v>
      </c>
      <c r="R40" s="29">
        <v>650</v>
      </c>
      <c r="S40" s="29">
        <v>650</v>
      </c>
      <c r="T40" s="29">
        <v>650</v>
      </c>
      <c r="U40" s="29">
        <v>650</v>
      </c>
      <c r="V40" s="29">
        <v>650</v>
      </c>
      <c r="W40" s="29">
        <v>650</v>
      </c>
      <c r="X40" s="29">
        <v>650</v>
      </c>
      <c r="Y40" s="42">
        <f t="shared" si="6"/>
        <v>3900</v>
      </c>
      <c r="Z40" s="115"/>
    </row>
    <row r="41" spans="1:26" s="5" customFormat="1" ht="43.5" customHeight="1" x14ac:dyDescent="0.3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76" t="s">
        <v>73</v>
      </c>
      <c r="Q41" s="18" t="s">
        <v>36</v>
      </c>
      <c r="R41" s="29">
        <v>16610</v>
      </c>
      <c r="S41" s="29">
        <v>16610</v>
      </c>
      <c r="T41" s="29">
        <v>16610</v>
      </c>
      <c r="U41" s="29">
        <v>16610</v>
      </c>
      <c r="V41" s="29">
        <v>16610</v>
      </c>
      <c r="W41" s="29">
        <v>16610</v>
      </c>
      <c r="X41" s="29">
        <v>16610</v>
      </c>
      <c r="Y41" s="42">
        <f t="shared" si="6"/>
        <v>99660</v>
      </c>
      <c r="Z41" s="115"/>
    </row>
    <row r="42" spans="1:26" s="5" customFormat="1" ht="66.75" customHeight="1" x14ac:dyDescent="0.3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76" t="s">
        <v>74</v>
      </c>
      <c r="Q42" s="18" t="s">
        <v>36</v>
      </c>
      <c r="R42" s="29">
        <v>1151</v>
      </c>
      <c r="S42" s="29">
        <v>1151</v>
      </c>
      <c r="T42" s="29">
        <v>1151</v>
      </c>
      <c r="U42" s="29">
        <v>1151</v>
      </c>
      <c r="V42" s="29">
        <v>1151</v>
      </c>
      <c r="W42" s="29">
        <v>1151</v>
      </c>
      <c r="X42" s="29">
        <v>1151</v>
      </c>
      <c r="Y42" s="42">
        <f t="shared" si="6"/>
        <v>6906</v>
      </c>
      <c r="Z42" s="115"/>
    </row>
    <row r="43" spans="1:26" s="5" customFormat="1" ht="88.5" customHeight="1" x14ac:dyDescent="0.3">
      <c r="A43" s="97">
        <v>0</v>
      </c>
      <c r="B43" s="97">
        <v>4</v>
      </c>
      <c r="C43" s="97">
        <v>1</v>
      </c>
      <c r="D43" s="97">
        <v>4</v>
      </c>
      <c r="E43" s="97">
        <v>1</v>
      </c>
      <c r="F43" s="97">
        <v>1</v>
      </c>
      <c r="G43" s="97">
        <v>99999</v>
      </c>
      <c r="H43" s="70" t="s">
        <v>134</v>
      </c>
      <c r="I43" s="70" t="s">
        <v>135</v>
      </c>
      <c r="J43" s="70" t="s">
        <v>134</v>
      </c>
      <c r="K43" s="70" t="s">
        <v>137</v>
      </c>
      <c r="L43" s="70" t="s">
        <v>137</v>
      </c>
      <c r="M43" s="70" t="s">
        <v>138</v>
      </c>
      <c r="N43" s="70" t="s">
        <v>169</v>
      </c>
      <c r="O43" s="70"/>
      <c r="P43" s="79" t="s">
        <v>75</v>
      </c>
      <c r="Q43" s="58" t="s">
        <v>30</v>
      </c>
      <c r="R43" s="30">
        <v>100</v>
      </c>
      <c r="S43" s="31">
        <v>100</v>
      </c>
      <c r="T43" s="31">
        <v>100</v>
      </c>
      <c r="U43" s="31">
        <v>100</v>
      </c>
      <c r="V43" s="31">
        <v>100</v>
      </c>
      <c r="W43" s="31">
        <v>100</v>
      </c>
      <c r="X43" s="31">
        <v>100</v>
      </c>
      <c r="Y43" s="41">
        <f>S43+T43+U43+V43+W43+X43</f>
        <v>600</v>
      </c>
      <c r="Z43" s="115"/>
    </row>
    <row r="44" spans="1:26" s="5" customFormat="1" ht="53.25" customHeight="1" x14ac:dyDescent="0.3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79" t="s">
        <v>76</v>
      </c>
      <c r="Q44" s="58" t="s">
        <v>31</v>
      </c>
      <c r="R44" s="28">
        <v>2</v>
      </c>
      <c r="S44" s="28">
        <v>2</v>
      </c>
      <c r="T44" s="28">
        <v>2</v>
      </c>
      <c r="U44" s="28">
        <v>2</v>
      </c>
      <c r="V44" s="28">
        <v>2</v>
      </c>
      <c r="W44" s="28">
        <v>2</v>
      </c>
      <c r="X44" s="28">
        <v>2</v>
      </c>
      <c r="Y44" s="42">
        <f t="shared" si="6"/>
        <v>12</v>
      </c>
      <c r="Z44" s="115"/>
    </row>
    <row r="45" spans="1:26" s="5" customFormat="1" ht="125.25" customHeight="1" x14ac:dyDescent="0.3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76" t="s">
        <v>218</v>
      </c>
      <c r="Q45" s="18" t="s">
        <v>40</v>
      </c>
      <c r="R45" s="28">
        <v>1</v>
      </c>
      <c r="S45" s="28">
        <v>1</v>
      </c>
      <c r="T45" s="28">
        <v>1</v>
      </c>
      <c r="U45" s="28">
        <v>1</v>
      </c>
      <c r="V45" s="28">
        <v>1</v>
      </c>
      <c r="W45" s="28">
        <v>1</v>
      </c>
      <c r="X45" s="28">
        <v>1</v>
      </c>
      <c r="Y45" s="98"/>
      <c r="Z45" s="115"/>
    </row>
    <row r="46" spans="1:26" s="5" customFormat="1" ht="31.5" customHeight="1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80" t="s">
        <v>77</v>
      </c>
      <c r="Q46" s="18" t="s">
        <v>36</v>
      </c>
      <c r="R46" s="28">
        <v>35</v>
      </c>
      <c r="S46" s="28">
        <v>35</v>
      </c>
      <c r="T46" s="28">
        <v>35</v>
      </c>
      <c r="U46" s="28">
        <v>35</v>
      </c>
      <c r="V46" s="28">
        <v>35</v>
      </c>
      <c r="W46" s="28">
        <v>35</v>
      </c>
      <c r="X46" s="28">
        <v>35</v>
      </c>
      <c r="Y46" s="42">
        <f t="shared" si="6"/>
        <v>210</v>
      </c>
      <c r="Z46" s="115"/>
    </row>
    <row r="47" spans="1:26" s="5" customFormat="1" ht="65.25" customHeight="1" x14ac:dyDescent="0.3">
      <c r="A47" s="71">
        <v>0</v>
      </c>
      <c r="B47" s="71">
        <v>4</v>
      </c>
      <c r="C47" s="71">
        <v>1</v>
      </c>
      <c r="D47" s="71">
        <v>4</v>
      </c>
      <c r="E47" s="71">
        <v>1</v>
      </c>
      <c r="F47" s="71">
        <v>2</v>
      </c>
      <c r="G47" s="71"/>
      <c r="H47" s="71"/>
      <c r="I47" s="71"/>
      <c r="J47" s="71"/>
      <c r="K47" s="71"/>
      <c r="L47" s="71"/>
      <c r="M47" s="71"/>
      <c r="N47" s="71" t="s">
        <v>188</v>
      </c>
      <c r="O47" s="71"/>
      <c r="P47" s="78" t="s">
        <v>78</v>
      </c>
      <c r="Q47" s="25" t="s">
        <v>30</v>
      </c>
      <c r="R47" s="26">
        <f>R49+R51</f>
        <v>12231.400000000001</v>
      </c>
      <c r="S47" s="27">
        <f t="shared" ref="S47:X47" si="7">S49+S51</f>
        <v>11040.4</v>
      </c>
      <c r="T47" s="88">
        <f t="shared" si="7"/>
        <v>11040.4</v>
      </c>
      <c r="U47" s="27">
        <f t="shared" si="7"/>
        <v>11040.4</v>
      </c>
      <c r="V47" s="27">
        <f t="shared" si="7"/>
        <v>11040.4</v>
      </c>
      <c r="W47" s="27">
        <f t="shared" si="7"/>
        <v>11040.4</v>
      </c>
      <c r="X47" s="27">
        <f t="shared" si="7"/>
        <v>11040.4</v>
      </c>
      <c r="Y47" s="41">
        <f>S47+T47+U47+V47+W47+X47</f>
        <v>66242.399999999994</v>
      </c>
      <c r="Z47" s="115"/>
    </row>
    <row r="48" spans="1:26" s="5" customFormat="1" ht="108.75" customHeight="1" x14ac:dyDescent="0.3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76" t="s">
        <v>79</v>
      </c>
      <c r="Q48" s="28" t="s">
        <v>34</v>
      </c>
      <c r="R48" s="28">
        <v>100</v>
      </c>
      <c r="S48" s="28">
        <v>100</v>
      </c>
      <c r="T48" s="28">
        <v>100</v>
      </c>
      <c r="U48" s="28">
        <v>100</v>
      </c>
      <c r="V48" s="28">
        <v>100</v>
      </c>
      <c r="W48" s="28">
        <v>100</v>
      </c>
      <c r="X48" s="28">
        <v>100</v>
      </c>
      <c r="Y48" s="98">
        <v>100</v>
      </c>
      <c r="Z48" s="115"/>
    </row>
    <row r="49" spans="1:26" s="5" customFormat="1" ht="181.5" customHeight="1" x14ac:dyDescent="0.3">
      <c r="A49" s="97">
        <v>0</v>
      </c>
      <c r="B49" s="97">
        <v>4</v>
      </c>
      <c r="C49" s="97">
        <v>1</v>
      </c>
      <c r="D49" s="97">
        <v>4</v>
      </c>
      <c r="E49" s="97">
        <v>1</v>
      </c>
      <c r="F49" s="97">
        <v>2</v>
      </c>
      <c r="G49" s="97">
        <v>99999</v>
      </c>
      <c r="H49" s="70" t="s">
        <v>134</v>
      </c>
      <c r="I49" s="70" t="s">
        <v>135</v>
      </c>
      <c r="J49" s="70" t="s">
        <v>142</v>
      </c>
      <c r="K49" s="70" t="s">
        <v>137</v>
      </c>
      <c r="L49" s="70" t="s">
        <v>140</v>
      </c>
      <c r="M49" s="70" t="s">
        <v>140</v>
      </c>
      <c r="N49" s="70" t="s">
        <v>170</v>
      </c>
      <c r="O49" s="70"/>
      <c r="P49" s="76" t="s">
        <v>80</v>
      </c>
      <c r="Q49" s="28" t="s">
        <v>30</v>
      </c>
      <c r="R49" s="30">
        <v>8003.6</v>
      </c>
      <c r="S49" s="31">
        <v>6905</v>
      </c>
      <c r="T49" s="31">
        <v>6905</v>
      </c>
      <c r="U49" s="31">
        <v>6905</v>
      </c>
      <c r="V49" s="31">
        <v>6905</v>
      </c>
      <c r="W49" s="31">
        <v>6905</v>
      </c>
      <c r="X49" s="31">
        <v>6905</v>
      </c>
      <c r="Y49" s="41">
        <f>S49+T49+U49+V49+W49+X49</f>
        <v>41430</v>
      </c>
      <c r="Z49" s="115"/>
    </row>
    <row r="50" spans="1:26" s="5" customFormat="1" ht="183" customHeight="1" x14ac:dyDescent="0.3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76" t="s">
        <v>81</v>
      </c>
      <c r="Q50" s="28" t="s">
        <v>31</v>
      </c>
      <c r="R50" s="28">
        <v>255</v>
      </c>
      <c r="S50" s="28">
        <v>420</v>
      </c>
      <c r="T50" s="28">
        <v>420</v>
      </c>
      <c r="U50" s="28">
        <v>420</v>
      </c>
      <c r="V50" s="28">
        <v>420</v>
      </c>
      <c r="W50" s="28">
        <v>420</v>
      </c>
      <c r="X50" s="28">
        <v>420</v>
      </c>
      <c r="Y50" s="42">
        <f t="shared" ref="Y50:Y52" si="8">S50+T50+U50+V50+W50+X50</f>
        <v>2520</v>
      </c>
      <c r="Z50" s="115"/>
    </row>
    <row r="51" spans="1:26" s="5" customFormat="1" ht="94.5" customHeight="1" x14ac:dyDescent="0.3">
      <c r="A51" s="97">
        <v>0</v>
      </c>
      <c r="B51" s="97">
        <v>4</v>
      </c>
      <c r="C51" s="97">
        <v>1</v>
      </c>
      <c r="D51" s="97">
        <v>4</v>
      </c>
      <c r="E51" s="97">
        <v>1</v>
      </c>
      <c r="F51" s="97">
        <v>2</v>
      </c>
      <c r="G51" s="97">
        <v>99999</v>
      </c>
      <c r="H51" s="70" t="s">
        <v>134</v>
      </c>
      <c r="I51" s="70" t="s">
        <v>135</v>
      </c>
      <c r="J51" s="70" t="s">
        <v>155</v>
      </c>
      <c r="K51" s="70" t="s">
        <v>137</v>
      </c>
      <c r="L51" s="70" t="s">
        <v>140</v>
      </c>
      <c r="M51" s="70" t="s">
        <v>140</v>
      </c>
      <c r="N51" s="70" t="s">
        <v>170</v>
      </c>
      <c r="O51" s="70"/>
      <c r="P51" s="76" t="s">
        <v>82</v>
      </c>
      <c r="Q51" s="28" t="s">
        <v>30</v>
      </c>
      <c r="R51" s="30">
        <v>4227.8</v>
      </c>
      <c r="S51" s="31">
        <v>4135.3999999999996</v>
      </c>
      <c r="T51" s="31">
        <v>4135.3999999999996</v>
      </c>
      <c r="U51" s="31">
        <v>4135.3999999999996</v>
      </c>
      <c r="V51" s="31">
        <v>4135.3999999999996</v>
      </c>
      <c r="W51" s="31">
        <v>4135.3999999999996</v>
      </c>
      <c r="X51" s="31">
        <v>4135.3999999999996</v>
      </c>
      <c r="Y51" s="41">
        <f>S51+T51+U51+V51+W51+X51</f>
        <v>24812.400000000001</v>
      </c>
      <c r="Z51" s="115"/>
    </row>
    <row r="52" spans="1:26" s="5" customFormat="1" ht="107.25" customHeight="1" x14ac:dyDescent="0.3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76" t="s">
        <v>83</v>
      </c>
      <c r="Q52" s="28" t="s">
        <v>31</v>
      </c>
      <c r="R52" s="28">
        <v>515</v>
      </c>
      <c r="S52" s="28">
        <v>515</v>
      </c>
      <c r="T52" s="28">
        <v>515</v>
      </c>
      <c r="U52" s="28">
        <v>515</v>
      </c>
      <c r="V52" s="28">
        <v>515</v>
      </c>
      <c r="W52" s="28">
        <v>515</v>
      </c>
      <c r="X52" s="28">
        <v>515</v>
      </c>
      <c r="Y52" s="42">
        <f t="shared" si="8"/>
        <v>3090</v>
      </c>
      <c r="Z52" s="115"/>
    </row>
    <row r="53" spans="1:26" s="5" customFormat="1" ht="33" customHeight="1" x14ac:dyDescent="0.3">
      <c r="A53" s="71">
        <v>0</v>
      </c>
      <c r="B53" s="71">
        <v>4</v>
      </c>
      <c r="C53" s="71">
        <v>4</v>
      </c>
      <c r="D53" s="71">
        <v>1</v>
      </c>
      <c r="E53" s="71">
        <v>3</v>
      </c>
      <c r="F53" s="71"/>
      <c r="G53" s="71"/>
      <c r="H53" s="71"/>
      <c r="I53" s="71"/>
      <c r="J53" s="71"/>
      <c r="K53" s="71"/>
      <c r="L53" s="71"/>
      <c r="M53" s="71"/>
      <c r="N53" s="71" t="s">
        <v>187</v>
      </c>
      <c r="O53" s="71"/>
      <c r="P53" s="78" t="s">
        <v>84</v>
      </c>
      <c r="Q53" s="25" t="s">
        <v>30</v>
      </c>
      <c r="R53" s="33">
        <f>R55+R58+R60+R62</f>
        <v>34669</v>
      </c>
      <c r="S53" s="26">
        <f t="shared" ref="S53:X53" si="9">S55+S58+S60+S62</f>
        <v>33039.699999999997</v>
      </c>
      <c r="T53" s="26">
        <f t="shared" si="9"/>
        <v>33039.699999999997</v>
      </c>
      <c r="U53" s="34">
        <f t="shared" si="9"/>
        <v>33039.699999999997</v>
      </c>
      <c r="V53" s="26">
        <f t="shared" si="9"/>
        <v>33039.699999999997</v>
      </c>
      <c r="W53" s="26">
        <f t="shared" si="9"/>
        <v>33039.699999999997</v>
      </c>
      <c r="X53" s="26">
        <f t="shared" si="9"/>
        <v>33039.699999999997</v>
      </c>
      <c r="Y53" s="41">
        <f>S53+T53+U53+V53+W53+X53</f>
        <v>198238.2</v>
      </c>
      <c r="Z53" s="115"/>
    </row>
    <row r="54" spans="1:26" s="5" customFormat="1" ht="88.5" customHeight="1" x14ac:dyDescent="0.3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76" t="s">
        <v>85</v>
      </c>
      <c r="Q54" s="28" t="s">
        <v>34</v>
      </c>
      <c r="R54" s="29">
        <v>100</v>
      </c>
      <c r="S54" s="29">
        <v>100</v>
      </c>
      <c r="T54" s="29">
        <v>100</v>
      </c>
      <c r="U54" s="29">
        <v>100</v>
      </c>
      <c r="V54" s="29">
        <v>100</v>
      </c>
      <c r="W54" s="29">
        <v>100</v>
      </c>
      <c r="X54" s="29">
        <v>100</v>
      </c>
      <c r="Y54" s="68">
        <f t="shared" ref="Y54:Y61" si="10">S54+T54+U54+V54+W54+X54</f>
        <v>600</v>
      </c>
      <c r="Z54" s="115"/>
    </row>
    <row r="55" spans="1:26" s="5" customFormat="1" ht="64.5" customHeight="1" x14ac:dyDescent="0.3">
      <c r="A55" s="97">
        <v>0</v>
      </c>
      <c r="B55" s="97">
        <v>4</v>
      </c>
      <c r="C55" s="97">
        <v>1</v>
      </c>
      <c r="D55" s="97">
        <v>4</v>
      </c>
      <c r="E55" s="97">
        <v>1</v>
      </c>
      <c r="F55" s="97">
        <v>3</v>
      </c>
      <c r="G55" s="97">
        <v>99999</v>
      </c>
      <c r="H55" s="70" t="s">
        <v>134</v>
      </c>
      <c r="I55" s="70" t="s">
        <v>135</v>
      </c>
      <c r="J55" s="70" t="s">
        <v>136</v>
      </c>
      <c r="K55" s="70" t="s">
        <v>137</v>
      </c>
      <c r="L55" s="70" t="s">
        <v>140</v>
      </c>
      <c r="M55" s="70" t="s">
        <v>140</v>
      </c>
      <c r="N55" s="70" t="s">
        <v>171</v>
      </c>
      <c r="O55" s="70"/>
      <c r="P55" s="81" t="s">
        <v>209</v>
      </c>
      <c r="Q55" s="18" t="s">
        <v>30</v>
      </c>
      <c r="R55" s="30">
        <v>200</v>
      </c>
      <c r="S55" s="31">
        <v>200</v>
      </c>
      <c r="T55" s="31">
        <v>200</v>
      </c>
      <c r="U55" s="31">
        <v>200</v>
      </c>
      <c r="V55" s="31">
        <v>200</v>
      </c>
      <c r="W55" s="31">
        <v>200</v>
      </c>
      <c r="X55" s="31">
        <v>200</v>
      </c>
      <c r="Y55" s="41">
        <f>S55+T55+U55+V55+W55+X55</f>
        <v>1200</v>
      </c>
      <c r="Z55" s="115"/>
    </row>
    <row r="56" spans="1:26" s="5" customFormat="1" ht="45.75" customHeight="1" x14ac:dyDescent="0.3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81" t="s">
        <v>210</v>
      </c>
      <c r="Q56" s="18" t="s">
        <v>31</v>
      </c>
      <c r="R56" s="28">
        <v>10</v>
      </c>
      <c r="S56" s="28">
        <v>10</v>
      </c>
      <c r="T56" s="28">
        <v>10</v>
      </c>
      <c r="U56" s="28">
        <v>10</v>
      </c>
      <c r="V56" s="28">
        <v>10</v>
      </c>
      <c r="W56" s="28">
        <v>10</v>
      </c>
      <c r="X56" s="28">
        <v>10</v>
      </c>
      <c r="Y56" s="42">
        <f t="shared" si="10"/>
        <v>60</v>
      </c>
      <c r="Z56" s="115"/>
    </row>
    <row r="57" spans="1:26" s="5" customFormat="1" ht="65.25" customHeight="1" x14ac:dyDescent="0.3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81" t="s">
        <v>211</v>
      </c>
      <c r="Q57" s="18" t="s">
        <v>31</v>
      </c>
      <c r="R57" s="28">
        <v>10</v>
      </c>
      <c r="S57" s="28">
        <v>10</v>
      </c>
      <c r="T57" s="28">
        <v>10</v>
      </c>
      <c r="U57" s="28">
        <v>10</v>
      </c>
      <c r="V57" s="28">
        <v>10</v>
      </c>
      <c r="W57" s="28">
        <v>10</v>
      </c>
      <c r="X57" s="28">
        <v>10</v>
      </c>
      <c r="Y57" s="42">
        <f t="shared" si="10"/>
        <v>60</v>
      </c>
      <c r="Z57" s="115"/>
    </row>
    <row r="58" spans="1:26" s="5" customFormat="1" ht="46.5" customHeight="1" x14ac:dyDescent="0.3">
      <c r="A58" s="97">
        <v>0</v>
      </c>
      <c r="B58" s="97">
        <v>4</v>
      </c>
      <c r="C58" s="97">
        <v>1</v>
      </c>
      <c r="D58" s="97">
        <v>4</v>
      </c>
      <c r="E58" s="97">
        <v>1</v>
      </c>
      <c r="F58" s="97">
        <v>3</v>
      </c>
      <c r="G58" s="97">
        <v>99999</v>
      </c>
      <c r="H58" s="70" t="s">
        <v>134</v>
      </c>
      <c r="I58" s="70" t="s">
        <v>135</v>
      </c>
      <c r="J58" s="70" t="s">
        <v>145</v>
      </c>
      <c r="K58" s="70" t="s">
        <v>137</v>
      </c>
      <c r="L58" s="70" t="s">
        <v>140</v>
      </c>
      <c r="M58" s="70" t="s">
        <v>137</v>
      </c>
      <c r="N58" s="70" t="s">
        <v>171</v>
      </c>
      <c r="O58" s="70"/>
      <c r="P58" s="81" t="s">
        <v>212</v>
      </c>
      <c r="Q58" s="18" t="s">
        <v>30</v>
      </c>
      <c r="R58" s="30">
        <v>1100</v>
      </c>
      <c r="S58" s="31">
        <v>1100</v>
      </c>
      <c r="T58" s="31">
        <v>1100</v>
      </c>
      <c r="U58" s="31">
        <v>1100</v>
      </c>
      <c r="V58" s="31">
        <v>1100</v>
      </c>
      <c r="W58" s="31">
        <v>1100</v>
      </c>
      <c r="X58" s="31">
        <v>1100</v>
      </c>
      <c r="Y58" s="41">
        <f>S58+T58+U58+V58+W58+X58</f>
        <v>6600</v>
      </c>
      <c r="Z58" s="115"/>
    </row>
    <row r="59" spans="1:26" s="5" customFormat="1" ht="63" customHeight="1" x14ac:dyDescent="0.3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76" t="s">
        <v>86</v>
      </c>
      <c r="Q59" s="18" t="s">
        <v>31</v>
      </c>
      <c r="R59" s="28">
        <v>108</v>
      </c>
      <c r="S59" s="28">
        <v>108</v>
      </c>
      <c r="T59" s="28">
        <v>108</v>
      </c>
      <c r="U59" s="28">
        <v>108</v>
      </c>
      <c r="V59" s="28">
        <v>108</v>
      </c>
      <c r="W59" s="28">
        <v>108</v>
      </c>
      <c r="X59" s="28">
        <v>108</v>
      </c>
      <c r="Y59" s="42">
        <f t="shared" si="10"/>
        <v>648</v>
      </c>
      <c r="Z59" s="115"/>
    </row>
    <row r="60" spans="1:26" s="5" customFormat="1" ht="108.75" customHeight="1" x14ac:dyDescent="0.3">
      <c r="A60" s="97">
        <v>0</v>
      </c>
      <c r="B60" s="97">
        <v>4</v>
      </c>
      <c r="C60" s="97">
        <v>1</v>
      </c>
      <c r="D60" s="97">
        <v>4</v>
      </c>
      <c r="E60" s="97">
        <v>1</v>
      </c>
      <c r="F60" s="97">
        <v>3</v>
      </c>
      <c r="G60" s="97">
        <v>99999</v>
      </c>
      <c r="H60" s="70" t="s">
        <v>134</v>
      </c>
      <c r="I60" s="70" t="s">
        <v>135</v>
      </c>
      <c r="J60" s="70" t="s">
        <v>147</v>
      </c>
      <c r="K60" s="70" t="s">
        <v>137</v>
      </c>
      <c r="L60" s="70" t="s">
        <v>140</v>
      </c>
      <c r="M60" s="70" t="s">
        <v>140</v>
      </c>
      <c r="N60" s="70" t="s">
        <v>171</v>
      </c>
      <c r="O60" s="70"/>
      <c r="P60" s="76" t="s">
        <v>87</v>
      </c>
      <c r="Q60" s="18" t="s">
        <v>30</v>
      </c>
      <c r="R60" s="30">
        <v>15238.4</v>
      </c>
      <c r="S60" s="31">
        <v>11255.5</v>
      </c>
      <c r="T60" s="31">
        <v>11255.5</v>
      </c>
      <c r="U60" s="31">
        <v>11255.5</v>
      </c>
      <c r="V60" s="31">
        <v>11255.5</v>
      </c>
      <c r="W60" s="31">
        <v>11255.5</v>
      </c>
      <c r="X60" s="31">
        <v>11255.5</v>
      </c>
      <c r="Y60" s="41">
        <f>S60+T60+U60+V60+W60+X60</f>
        <v>67533</v>
      </c>
      <c r="Z60" s="115"/>
    </row>
    <row r="61" spans="1:26" s="5" customFormat="1" ht="63" customHeight="1" x14ac:dyDescent="0.3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76" t="s">
        <v>88</v>
      </c>
      <c r="Q61" s="18" t="s">
        <v>31</v>
      </c>
      <c r="R61" s="29">
        <v>2848</v>
      </c>
      <c r="S61" s="29">
        <v>2388</v>
      </c>
      <c r="T61" s="29">
        <v>2388</v>
      </c>
      <c r="U61" s="29">
        <v>2388</v>
      </c>
      <c r="V61" s="29">
        <v>2848</v>
      </c>
      <c r="W61" s="29">
        <v>2848</v>
      </c>
      <c r="X61" s="29">
        <v>2848</v>
      </c>
      <c r="Y61" s="42">
        <f t="shared" si="10"/>
        <v>15708</v>
      </c>
      <c r="Z61" s="115"/>
    </row>
    <row r="62" spans="1:26" s="5" customFormat="1" ht="44.25" customHeight="1" x14ac:dyDescent="0.3">
      <c r="A62" s="97">
        <v>0</v>
      </c>
      <c r="B62" s="97">
        <v>4</v>
      </c>
      <c r="C62" s="97">
        <v>1</v>
      </c>
      <c r="D62" s="97">
        <v>4</v>
      </c>
      <c r="E62" s="97">
        <v>1</v>
      </c>
      <c r="F62" s="97">
        <v>3</v>
      </c>
      <c r="G62" s="97">
        <v>99999</v>
      </c>
      <c r="H62" s="70" t="s">
        <v>134</v>
      </c>
      <c r="I62" s="70" t="s">
        <v>135</v>
      </c>
      <c r="J62" s="70" t="s">
        <v>149</v>
      </c>
      <c r="K62" s="70" t="s">
        <v>137</v>
      </c>
      <c r="L62" s="70" t="s">
        <v>140</v>
      </c>
      <c r="M62" s="70" t="s">
        <v>140</v>
      </c>
      <c r="N62" s="70" t="s">
        <v>171</v>
      </c>
      <c r="O62" s="97"/>
      <c r="P62" s="76" t="s">
        <v>89</v>
      </c>
      <c r="Q62" s="18" t="s">
        <v>30</v>
      </c>
      <c r="R62" s="30">
        <v>18130.599999999999</v>
      </c>
      <c r="S62" s="31">
        <v>20484.2</v>
      </c>
      <c r="T62" s="31">
        <v>20484.2</v>
      </c>
      <c r="U62" s="31">
        <v>20484.2</v>
      </c>
      <c r="V62" s="31">
        <v>20484.2</v>
      </c>
      <c r="W62" s="31">
        <v>20484.2</v>
      </c>
      <c r="X62" s="31">
        <v>20484.2</v>
      </c>
      <c r="Y62" s="41">
        <f>S62+T62+U62+V62+W62+X62</f>
        <v>122905.2</v>
      </c>
      <c r="Z62" s="115"/>
    </row>
    <row r="63" spans="1:26" s="5" customFormat="1" ht="42.75" customHeight="1" x14ac:dyDescent="0.3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76" t="s">
        <v>90</v>
      </c>
      <c r="Q63" s="35" t="s">
        <v>31</v>
      </c>
      <c r="R63" s="29">
        <v>1814</v>
      </c>
      <c r="S63" s="29">
        <v>2100</v>
      </c>
      <c r="T63" s="29">
        <v>2100</v>
      </c>
      <c r="U63" s="29">
        <v>2100</v>
      </c>
      <c r="V63" s="29">
        <v>2100</v>
      </c>
      <c r="W63" s="29">
        <v>2100</v>
      </c>
      <c r="X63" s="29">
        <v>2100</v>
      </c>
      <c r="Y63" s="42">
        <f t="shared" ref="Y63" si="11">S63+T63+U63+V63+W63+X63</f>
        <v>12600</v>
      </c>
      <c r="Z63" s="115"/>
    </row>
    <row r="64" spans="1:26" s="5" customFormat="1" ht="64.5" customHeight="1" x14ac:dyDescent="0.3">
      <c r="A64" s="71">
        <v>0</v>
      </c>
      <c r="B64" s="71">
        <v>4</v>
      </c>
      <c r="C64" s="71">
        <v>1</v>
      </c>
      <c r="D64" s="71">
        <v>4</v>
      </c>
      <c r="E64" s="71">
        <v>1</v>
      </c>
      <c r="F64" s="71">
        <v>4</v>
      </c>
      <c r="G64" s="71"/>
      <c r="H64" s="71"/>
      <c r="I64" s="71"/>
      <c r="J64" s="71"/>
      <c r="K64" s="71"/>
      <c r="L64" s="71"/>
      <c r="M64" s="71"/>
      <c r="N64" s="71" t="s">
        <v>186</v>
      </c>
      <c r="O64" s="71"/>
      <c r="P64" s="78" t="s">
        <v>91</v>
      </c>
      <c r="Q64" s="19" t="s">
        <v>30</v>
      </c>
      <c r="R64" s="33">
        <f>R66+R68+R70+R72+R74+R77</f>
        <v>90262.599999999991</v>
      </c>
      <c r="S64" s="26">
        <f t="shared" ref="S64:X64" si="12">S66+S68+S70+S72+S74+S77</f>
        <v>93679.799999999988</v>
      </c>
      <c r="T64" s="26">
        <f t="shared" si="12"/>
        <v>93679.799999999988</v>
      </c>
      <c r="U64" s="26">
        <f t="shared" si="12"/>
        <v>93679.799999999988</v>
      </c>
      <c r="V64" s="26">
        <f t="shared" si="12"/>
        <v>93679.799999999988</v>
      </c>
      <c r="W64" s="26">
        <f t="shared" si="12"/>
        <v>93679.799999999988</v>
      </c>
      <c r="X64" s="26">
        <f t="shared" si="12"/>
        <v>93679.799999999988</v>
      </c>
      <c r="Y64" s="41">
        <f>S64+T64+U64+V64+W64+X64</f>
        <v>562078.79999999993</v>
      </c>
      <c r="Z64" s="115"/>
    </row>
    <row r="65" spans="1:27" s="63" customFormat="1" ht="112.5" customHeight="1" x14ac:dyDescent="0.3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81" t="s">
        <v>92</v>
      </c>
      <c r="Q65" s="28" t="s">
        <v>34</v>
      </c>
      <c r="R65" s="67">
        <v>100</v>
      </c>
      <c r="S65" s="67">
        <v>100</v>
      </c>
      <c r="T65" s="67">
        <v>100</v>
      </c>
      <c r="U65" s="67">
        <v>100</v>
      </c>
      <c r="V65" s="67">
        <v>100</v>
      </c>
      <c r="W65" s="67">
        <v>100</v>
      </c>
      <c r="X65" s="67">
        <v>100</v>
      </c>
      <c r="Y65" s="42">
        <v>100</v>
      </c>
      <c r="Z65" s="115"/>
    </row>
    <row r="66" spans="1:27" s="5" customFormat="1" ht="72" customHeight="1" x14ac:dyDescent="0.3">
      <c r="A66" s="97">
        <v>0</v>
      </c>
      <c r="B66" s="97">
        <v>4</v>
      </c>
      <c r="C66" s="97">
        <v>1</v>
      </c>
      <c r="D66" s="97">
        <v>4</v>
      </c>
      <c r="E66" s="97">
        <v>1</v>
      </c>
      <c r="F66" s="97">
        <v>4</v>
      </c>
      <c r="G66" s="97" t="s">
        <v>144</v>
      </c>
      <c r="H66" s="70" t="s">
        <v>134</v>
      </c>
      <c r="I66" s="70" t="s">
        <v>135</v>
      </c>
      <c r="J66" s="70" t="s">
        <v>151</v>
      </c>
      <c r="K66" s="70" t="s">
        <v>137</v>
      </c>
      <c r="L66" s="70" t="s">
        <v>137</v>
      </c>
      <c r="M66" s="70" t="s">
        <v>138</v>
      </c>
      <c r="N66" s="70" t="s">
        <v>172</v>
      </c>
      <c r="O66" s="70"/>
      <c r="P66" s="76" t="s">
        <v>93</v>
      </c>
      <c r="Q66" s="35" t="s">
        <v>30</v>
      </c>
      <c r="R66" s="30">
        <v>1193.5999999999999</v>
      </c>
      <c r="S66" s="31">
        <v>1296</v>
      </c>
      <c r="T66" s="31">
        <v>1296</v>
      </c>
      <c r="U66" s="31">
        <v>1296</v>
      </c>
      <c r="V66" s="31">
        <v>1296</v>
      </c>
      <c r="W66" s="31">
        <v>1296</v>
      </c>
      <c r="X66" s="31">
        <v>1296</v>
      </c>
      <c r="Y66" s="41">
        <f>S66+T66+U66+V66+W66+X66</f>
        <v>7776</v>
      </c>
      <c r="Z66" s="115"/>
    </row>
    <row r="67" spans="1:27" s="5" customFormat="1" ht="45" customHeight="1" x14ac:dyDescent="0.3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76" t="s">
        <v>94</v>
      </c>
      <c r="Q67" s="35" t="s">
        <v>31</v>
      </c>
      <c r="R67" s="28">
        <v>51</v>
      </c>
      <c r="S67" s="28">
        <v>54</v>
      </c>
      <c r="T67" s="28">
        <v>54</v>
      </c>
      <c r="U67" s="28">
        <v>54</v>
      </c>
      <c r="V67" s="28">
        <v>54</v>
      </c>
      <c r="W67" s="28">
        <v>54</v>
      </c>
      <c r="X67" s="28">
        <v>54</v>
      </c>
      <c r="Y67" s="42">
        <f t="shared" ref="Y67:Y78" si="13">S67+T67+U67+V67+W67+X67</f>
        <v>324</v>
      </c>
      <c r="Z67" s="115"/>
    </row>
    <row r="68" spans="1:27" s="5" customFormat="1" ht="48" customHeight="1" x14ac:dyDescent="0.3">
      <c r="A68" s="97">
        <v>0</v>
      </c>
      <c r="B68" s="97">
        <v>4</v>
      </c>
      <c r="C68" s="97">
        <v>1</v>
      </c>
      <c r="D68" s="97">
        <v>4</v>
      </c>
      <c r="E68" s="97">
        <v>1</v>
      </c>
      <c r="F68" s="97">
        <v>4</v>
      </c>
      <c r="G68" s="97" t="s">
        <v>146</v>
      </c>
      <c r="H68" s="70" t="s">
        <v>134</v>
      </c>
      <c r="I68" s="70" t="s">
        <v>135</v>
      </c>
      <c r="J68" s="70" t="s">
        <v>152</v>
      </c>
      <c r="K68" s="70" t="s">
        <v>137</v>
      </c>
      <c r="L68" s="70" t="s">
        <v>137</v>
      </c>
      <c r="M68" s="70" t="s">
        <v>138</v>
      </c>
      <c r="N68" s="70" t="s">
        <v>174</v>
      </c>
      <c r="O68" s="97"/>
      <c r="P68" s="76" t="s">
        <v>95</v>
      </c>
      <c r="Q68" s="35" t="s">
        <v>30</v>
      </c>
      <c r="R68" s="30">
        <v>420.8</v>
      </c>
      <c r="S68" s="30">
        <v>423.6</v>
      </c>
      <c r="T68" s="30">
        <v>423.6</v>
      </c>
      <c r="U68" s="30">
        <v>423.6</v>
      </c>
      <c r="V68" s="30">
        <v>423.6</v>
      </c>
      <c r="W68" s="30">
        <v>423.6</v>
      </c>
      <c r="X68" s="30">
        <v>423.6</v>
      </c>
      <c r="Y68" s="41">
        <f>S68+T68+U68+V68+W68+X68</f>
        <v>2541.6</v>
      </c>
      <c r="Z68" s="115"/>
    </row>
    <row r="69" spans="1:27" s="5" customFormat="1" ht="36" customHeight="1" x14ac:dyDescent="0.3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76" t="s">
        <v>96</v>
      </c>
      <c r="Q69" s="35" t="s">
        <v>31</v>
      </c>
      <c r="R69" s="28">
        <v>1</v>
      </c>
      <c r="S69" s="28">
        <v>1</v>
      </c>
      <c r="T69" s="28">
        <v>1</v>
      </c>
      <c r="U69" s="28">
        <v>1</v>
      </c>
      <c r="V69" s="28">
        <v>1</v>
      </c>
      <c r="W69" s="28">
        <v>1</v>
      </c>
      <c r="X69" s="28">
        <v>1</v>
      </c>
      <c r="Y69" s="42">
        <f t="shared" si="13"/>
        <v>6</v>
      </c>
      <c r="Z69" s="115"/>
    </row>
    <row r="70" spans="1:27" s="5" customFormat="1" ht="114" customHeight="1" x14ac:dyDescent="0.3">
      <c r="A70" s="97">
        <v>0</v>
      </c>
      <c r="B70" s="97">
        <v>4</v>
      </c>
      <c r="C70" s="97">
        <v>1</v>
      </c>
      <c r="D70" s="97">
        <v>4</v>
      </c>
      <c r="E70" s="97">
        <v>1</v>
      </c>
      <c r="F70" s="97">
        <v>4</v>
      </c>
      <c r="G70" s="97" t="s">
        <v>148</v>
      </c>
      <c r="H70" s="70" t="s">
        <v>134</v>
      </c>
      <c r="I70" s="70" t="s">
        <v>135</v>
      </c>
      <c r="J70" s="70" t="s">
        <v>161</v>
      </c>
      <c r="K70" s="70" t="s">
        <v>137</v>
      </c>
      <c r="L70" s="70" t="s">
        <v>137</v>
      </c>
      <c r="M70" s="70" t="s">
        <v>138</v>
      </c>
      <c r="N70" s="70" t="s">
        <v>173</v>
      </c>
      <c r="O70" s="97"/>
      <c r="P70" s="76" t="s">
        <v>97</v>
      </c>
      <c r="Q70" s="35" t="s">
        <v>30</v>
      </c>
      <c r="R70" s="30">
        <v>1066.5999999999999</v>
      </c>
      <c r="S70" s="31">
        <v>1066.5999999999999</v>
      </c>
      <c r="T70" s="31">
        <v>1066.5999999999999</v>
      </c>
      <c r="U70" s="31">
        <v>1066.5999999999999</v>
      </c>
      <c r="V70" s="31">
        <v>1066.5999999999999</v>
      </c>
      <c r="W70" s="31">
        <v>1066.5999999999999</v>
      </c>
      <c r="X70" s="31">
        <v>1066.5999999999999</v>
      </c>
      <c r="Y70" s="41">
        <f>S70+T70+U70+V70+W70+X70</f>
        <v>6399.6</v>
      </c>
      <c r="Z70" s="115"/>
    </row>
    <row r="71" spans="1:27" s="5" customFormat="1" ht="33.75" customHeight="1" x14ac:dyDescent="0.3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76" t="s">
        <v>98</v>
      </c>
      <c r="Q71" s="35" t="s">
        <v>31</v>
      </c>
      <c r="R71" s="28">
        <v>44</v>
      </c>
      <c r="S71" s="28">
        <v>44</v>
      </c>
      <c r="T71" s="28">
        <v>44</v>
      </c>
      <c r="U71" s="28">
        <v>44</v>
      </c>
      <c r="V71" s="28">
        <v>44</v>
      </c>
      <c r="W71" s="28">
        <v>44</v>
      </c>
      <c r="X71" s="28">
        <v>44</v>
      </c>
      <c r="Y71" s="42">
        <f t="shared" si="13"/>
        <v>264</v>
      </c>
      <c r="Z71" s="115"/>
    </row>
    <row r="72" spans="1:27" s="5" customFormat="1" ht="114" customHeight="1" x14ac:dyDescent="0.3">
      <c r="A72" s="97">
        <v>0</v>
      </c>
      <c r="B72" s="97">
        <v>4</v>
      </c>
      <c r="C72" s="97">
        <v>1</v>
      </c>
      <c r="D72" s="97">
        <v>4</v>
      </c>
      <c r="E72" s="97">
        <v>1</v>
      </c>
      <c r="F72" s="97">
        <v>4</v>
      </c>
      <c r="G72" s="97" t="s">
        <v>150</v>
      </c>
      <c r="H72" s="70" t="s">
        <v>134</v>
      </c>
      <c r="I72" s="70" t="s">
        <v>135</v>
      </c>
      <c r="J72" s="70" t="s">
        <v>153</v>
      </c>
      <c r="K72" s="70" t="s">
        <v>137</v>
      </c>
      <c r="L72" s="70" t="s">
        <v>137</v>
      </c>
      <c r="M72" s="70" t="s">
        <v>138</v>
      </c>
      <c r="N72" s="70" t="s">
        <v>175</v>
      </c>
      <c r="O72" s="97"/>
      <c r="P72" s="76" t="s">
        <v>99</v>
      </c>
      <c r="Q72" s="35" t="s">
        <v>30</v>
      </c>
      <c r="R72" s="30">
        <v>4363.2</v>
      </c>
      <c r="S72" s="31">
        <v>4363.2</v>
      </c>
      <c r="T72" s="31">
        <v>4363.2</v>
      </c>
      <c r="U72" s="31">
        <v>4363.2</v>
      </c>
      <c r="V72" s="31">
        <v>4363.2</v>
      </c>
      <c r="W72" s="31">
        <v>4363.2</v>
      </c>
      <c r="X72" s="31">
        <v>4363.2</v>
      </c>
      <c r="Y72" s="41">
        <f>S72+T72+U72+V72+W72+X72</f>
        <v>26179.200000000001</v>
      </c>
      <c r="Z72" s="115"/>
    </row>
    <row r="73" spans="1:27" s="5" customFormat="1" ht="31.5" customHeight="1" x14ac:dyDescent="0.3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76" t="s">
        <v>98</v>
      </c>
      <c r="Q73" s="35" t="s">
        <v>31</v>
      </c>
      <c r="R73" s="28">
        <v>240</v>
      </c>
      <c r="S73" s="28">
        <v>240</v>
      </c>
      <c r="T73" s="28">
        <v>240</v>
      </c>
      <c r="U73" s="28">
        <v>240</v>
      </c>
      <c r="V73" s="28">
        <v>240</v>
      </c>
      <c r="W73" s="28">
        <v>240</v>
      </c>
      <c r="X73" s="28">
        <v>240</v>
      </c>
      <c r="Y73" s="42">
        <f t="shared" si="13"/>
        <v>1440</v>
      </c>
      <c r="Z73" s="115"/>
    </row>
    <row r="74" spans="1:27" s="5" customFormat="1" ht="109.5" customHeight="1" x14ac:dyDescent="0.3">
      <c r="A74" s="97">
        <v>0</v>
      </c>
      <c r="B74" s="97">
        <v>4</v>
      </c>
      <c r="C74" s="97">
        <v>1</v>
      </c>
      <c r="D74" s="97">
        <v>4</v>
      </c>
      <c r="E74" s="97">
        <v>1</v>
      </c>
      <c r="F74" s="97">
        <v>4</v>
      </c>
      <c r="G74" s="97">
        <v>99999</v>
      </c>
      <c r="H74" s="70" t="s">
        <v>134</v>
      </c>
      <c r="I74" s="70" t="s">
        <v>135</v>
      </c>
      <c r="J74" s="70" t="s">
        <v>219</v>
      </c>
      <c r="K74" s="70" t="s">
        <v>137</v>
      </c>
      <c r="L74" s="70" t="s">
        <v>137</v>
      </c>
      <c r="M74" s="70" t="s">
        <v>138</v>
      </c>
      <c r="N74" s="70" t="s">
        <v>176</v>
      </c>
      <c r="O74" s="97"/>
      <c r="P74" s="76" t="s">
        <v>100</v>
      </c>
      <c r="Q74" s="18" t="s">
        <v>30</v>
      </c>
      <c r="R74" s="30">
        <v>82818.399999999994</v>
      </c>
      <c r="S74" s="36">
        <v>86130.4</v>
      </c>
      <c r="T74" s="36">
        <v>86130.4</v>
      </c>
      <c r="U74" s="36">
        <v>86130.4</v>
      </c>
      <c r="V74" s="36">
        <v>86130.4</v>
      </c>
      <c r="W74" s="36">
        <v>86130.4</v>
      </c>
      <c r="X74" s="36">
        <v>86130.4</v>
      </c>
      <c r="Y74" s="41">
        <f>S74+T74+U74+V74+W74+X74</f>
        <v>516782.4</v>
      </c>
      <c r="Z74" s="115"/>
    </row>
    <row r="75" spans="1:27" s="5" customFormat="1" ht="75" customHeight="1" x14ac:dyDescent="0.3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76" t="s">
        <v>101</v>
      </c>
      <c r="Q75" s="18" t="s">
        <v>31</v>
      </c>
      <c r="R75" s="28">
        <v>460</v>
      </c>
      <c r="S75" s="28">
        <v>460</v>
      </c>
      <c r="T75" s="28">
        <v>460</v>
      </c>
      <c r="U75" s="28">
        <v>460</v>
      </c>
      <c r="V75" s="28">
        <v>460</v>
      </c>
      <c r="W75" s="28">
        <v>460</v>
      </c>
      <c r="X75" s="28">
        <v>460</v>
      </c>
      <c r="Y75" s="42">
        <f t="shared" si="13"/>
        <v>2760</v>
      </c>
      <c r="Z75" s="115"/>
    </row>
    <row r="76" spans="1:27" s="5" customFormat="1" ht="51" customHeight="1" x14ac:dyDescent="0.3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76" t="s">
        <v>102</v>
      </c>
      <c r="Q76" s="18" t="s">
        <v>31</v>
      </c>
      <c r="R76" s="28">
        <v>460</v>
      </c>
      <c r="S76" s="28">
        <v>460</v>
      </c>
      <c r="T76" s="28">
        <v>460</v>
      </c>
      <c r="U76" s="28">
        <v>460</v>
      </c>
      <c r="V76" s="28">
        <v>460</v>
      </c>
      <c r="W76" s="28">
        <v>460</v>
      </c>
      <c r="X76" s="28">
        <v>460</v>
      </c>
      <c r="Y76" s="42">
        <f t="shared" si="13"/>
        <v>2760</v>
      </c>
      <c r="Z76" s="115"/>
    </row>
    <row r="77" spans="1:27" s="5" customFormat="1" ht="90.75" customHeight="1" x14ac:dyDescent="0.3">
      <c r="A77" s="97">
        <v>0</v>
      </c>
      <c r="B77" s="97">
        <v>4</v>
      </c>
      <c r="C77" s="97">
        <v>1</v>
      </c>
      <c r="D77" s="97">
        <v>4</v>
      </c>
      <c r="E77" s="97">
        <v>1</v>
      </c>
      <c r="F77" s="97">
        <v>4</v>
      </c>
      <c r="G77" s="97">
        <v>99999</v>
      </c>
      <c r="H77" s="70" t="s">
        <v>134</v>
      </c>
      <c r="I77" s="70" t="s">
        <v>135</v>
      </c>
      <c r="J77" s="70" t="s">
        <v>162</v>
      </c>
      <c r="K77" s="70" t="s">
        <v>137</v>
      </c>
      <c r="L77" s="70" t="s">
        <v>140</v>
      </c>
      <c r="M77" s="70" t="s">
        <v>137</v>
      </c>
      <c r="N77" s="70" t="s">
        <v>176</v>
      </c>
      <c r="O77" s="70"/>
      <c r="P77" s="76" t="s">
        <v>58</v>
      </c>
      <c r="Q77" s="18" t="s">
        <v>30</v>
      </c>
      <c r="R77" s="30">
        <v>400</v>
      </c>
      <c r="S77" s="32">
        <v>400</v>
      </c>
      <c r="T77" s="32">
        <v>400</v>
      </c>
      <c r="U77" s="32">
        <v>400</v>
      </c>
      <c r="V77" s="32">
        <v>400</v>
      </c>
      <c r="W77" s="32">
        <v>400</v>
      </c>
      <c r="X77" s="32">
        <v>400</v>
      </c>
      <c r="Y77" s="41">
        <f>S77+T77+U77+V77+W77+X77</f>
        <v>2400</v>
      </c>
      <c r="Z77" s="115"/>
    </row>
    <row r="78" spans="1:27" s="5" customFormat="1" ht="90" customHeight="1" x14ac:dyDescent="0.3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76" t="s">
        <v>57</v>
      </c>
      <c r="Q78" s="18" t="s">
        <v>31</v>
      </c>
      <c r="R78" s="28">
        <v>45</v>
      </c>
      <c r="S78" s="28">
        <v>36</v>
      </c>
      <c r="T78" s="28">
        <v>36</v>
      </c>
      <c r="U78" s="28">
        <v>36</v>
      </c>
      <c r="V78" s="28">
        <v>36</v>
      </c>
      <c r="W78" s="28">
        <v>36</v>
      </c>
      <c r="X78" s="28">
        <v>36</v>
      </c>
      <c r="Y78" s="42">
        <f t="shared" si="13"/>
        <v>216</v>
      </c>
      <c r="Z78" s="115"/>
    </row>
    <row r="79" spans="1:27" s="5" customFormat="1" ht="49.5" customHeight="1" x14ac:dyDescent="0.3">
      <c r="A79" s="71">
        <v>0</v>
      </c>
      <c r="B79" s="71">
        <v>4</v>
      </c>
      <c r="C79" s="71">
        <v>2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 t="s">
        <v>166</v>
      </c>
      <c r="O79" s="71"/>
      <c r="P79" s="82" t="s">
        <v>215</v>
      </c>
      <c r="Q79" s="64" t="s">
        <v>30</v>
      </c>
      <c r="R79" s="65">
        <f>R80+R87</f>
        <v>172819.40000000002</v>
      </c>
      <c r="S79" s="65">
        <f t="shared" ref="S79:U79" si="14">S80+S87</f>
        <v>80578.3</v>
      </c>
      <c r="T79" s="65">
        <f t="shared" si="14"/>
        <v>172432.1</v>
      </c>
      <c r="U79" s="65">
        <f t="shared" si="14"/>
        <v>172432.1</v>
      </c>
      <c r="V79" s="65"/>
      <c r="W79" s="65"/>
      <c r="X79" s="65"/>
      <c r="Y79" s="41">
        <f>S79+T79+U79+V79+W79+X79</f>
        <v>425442.5</v>
      </c>
      <c r="Z79" s="115"/>
      <c r="AA79" s="116"/>
    </row>
    <row r="80" spans="1:27" s="5" customFormat="1" ht="120.75" customHeight="1" x14ac:dyDescent="0.3">
      <c r="A80" s="71">
        <v>0</v>
      </c>
      <c r="B80" s="71">
        <v>4</v>
      </c>
      <c r="C80" s="71">
        <v>2</v>
      </c>
      <c r="D80" s="71">
        <v>2</v>
      </c>
      <c r="E80" s="71">
        <v>2</v>
      </c>
      <c r="F80" s="71"/>
      <c r="G80" s="71"/>
      <c r="H80" s="71"/>
      <c r="I80" s="71"/>
      <c r="J80" s="71"/>
      <c r="K80" s="71"/>
      <c r="L80" s="71"/>
      <c r="M80" s="71"/>
      <c r="N80" s="71" t="s">
        <v>177</v>
      </c>
      <c r="O80" s="71"/>
      <c r="P80" s="82" t="s">
        <v>196</v>
      </c>
      <c r="Q80" s="64" t="s">
        <v>30</v>
      </c>
      <c r="R80" s="65">
        <v>17643.099999999999</v>
      </c>
      <c r="S80" s="65">
        <v>5747.2</v>
      </c>
      <c r="T80" s="65">
        <v>4810.6000000000004</v>
      </c>
      <c r="U80" s="65">
        <v>4810.6000000000004</v>
      </c>
      <c r="V80" s="65"/>
      <c r="W80" s="65"/>
      <c r="X80" s="65"/>
      <c r="Y80" s="41">
        <f>S80+T80+U80</f>
        <v>15368.4</v>
      </c>
      <c r="Z80" s="115"/>
    </row>
    <row r="81" spans="1:26" s="5" customFormat="1" ht="49.5" customHeight="1" x14ac:dyDescent="0.3">
      <c r="A81" s="71">
        <v>0</v>
      </c>
      <c r="B81" s="71">
        <v>4</v>
      </c>
      <c r="C81" s="71">
        <v>2</v>
      </c>
      <c r="D81" s="71">
        <v>2</v>
      </c>
      <c r="E81" s="71">
        <v>2</v>
      </c>
      <c r="F81" s="71">
        <v>1</v>
      </c>
      <c r="G81" s="71"/>
      <c r="H81" s="71"/>
      <c r="I81" s="71"/>
      <c r="J81" s="71"/>
      <c r="K81" s="71"/>
      <c r="L81" s="71"/>
      <c r="M81" s="71"/>
      <c r="N81" s="71" t="s">
        <v>178</v>
      </c>
      <c r="O81" s="71"/>
      <c r="P81" s="82" t="s">
        <v>197</v>
      </c>
      <c r="Q81" s="64" t="s">
        <v>30</v>
      </c>
      <c r="R81" s="65">
        <f>R83+R85</f>
        <v>17643.099999999999</v>
      </c>
      <c r="S81" s="65">
        <f>S83+S85</f>
        <v>5747.2</v>
      </c>
      <c r="T81" s="65">
        <f t="shared" ref="T81:U81" si="15">T83+T85</f>
        <v>4810.6000000000004</v>
      </c>
      <c r="U81" s="65">
        <f t="shared" si="15"/>
        <v>4810.6000000000004</v>
      </c>
      <c r="V81" s="65"/>
      <c r="W81" s="65"/>
      <c r="X81" s="65"/>
      <c r="Y81" s="41">
        <f t="shared" ref="Y81:Y86" si="16">S81+T81+U81+V81+W81+X81</f>
        <v>15368.4</v>
      </c>
      <c r="Z81" s="115"/>
    </row>
    <row r="82" spans="1:26" s="5" customFormat="1" ht="72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81" t="s">
        <v>198</v>
      </c>
      <c r="Q82" s="58" t="s">
        <v>37</v>
      </c>
      <c r="R82" s="103">
        <v>3</v>
      </c>
      <c r="S82" s="103">
        <v>3</v>
      </c>
      <c r="T82" s="103">
        <v>3</v>
      </c>
      <c r="U82" s="103">
        <v>3</v>
      </c>
      <c r="V82" s="103"/>
      <c r="W82" s="103"/>
      <c r="X82" s="103"/>
      <c r="Y82" s="41">
        <f t="shared" si="16"/>
        <v>9</v>
      </c>
      <c r="Z82" s="115"/>
    </row>
    <row r="83" spans="1:26" s="5" customFormat="1" ht="87.75" customHeight="1" x14ac:dyDescent="0.3">
      <c r="A83" s="7">
        <v>0</v>
      </c>
      <c r="B83" s="7">
        <v>4</v>
      </c>
      <c r="C83" s="7">
        <v>2</v>
      </c>
      <c r="D83" s="7">
        <v>2</v>
      </c>
      <c r="E83" s="7">
        <v>2</v>
      </c>
      <c r="F83" s="7">
        <v>1</v>
      </c>
      <c r="G83" s="7" t="s">
        <v>154</v>
      </c>
      <c r="H83" s="70" t="s">
        <v>134</v>
      </c>
      <c r="I83" s="70" t="s">
        <v>143</v>
      </c>
      <c r="J83" s="70" t="s">
        <v>135</v>
      </c>
      <c r="K83" s="70" t="s">
        <v>137</v>
      </c>
      <c r="L83" s="70" t="s">
        <v>141</v>
      </c>
      <c r="M83" s="70" t="s">
        <v>156</v>
      </c>
      <c r="N83" s="70" t="s">
        <v>179</v>
      </c>
      <c r="O83" s="70"/>
      <c r="P83" s="81" t="s">
        <v>199</v>
      </c>
      <c r="Q83" s="104" t="s">
        <v>30</v>
      </c>
      <c r="R83" s="105">
        <v>10925.3</v>
      </c>
      <c r="S83" s="105"/>
      <c r="T83" s="105"/>
      <c r="U83" s="105"/>
      <c r="V83" s="105"/>
      <c r="W83" s="105"/>
      <c r="X83" s="105"/>
      <c r="Y83" s="41">
        <f t="shared" si="16"/>
        <v>0</v>
      </c>
      <c r="Z83" s="115"/>
    </row>
    <row r="84" spans="1:26" s="63" customFormat="1" ht="68.25" customHeight="1" x14ac:dyDescent="0.3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81" t="s">
        <v>200</v>
      </c>
      <c r="Q84" s="58" t="s">
        <v>36</v>
      </c>
      <c r="R84" s="103">
        <v>2</v>
      </c>
      <c r="S84" s="107"/>
      <c r="T84" s="107"/>
      <c r="U84" s="107"/>
      <c r="V84" s="107"/>
      <c r="W84" s="107"/>
      <c r="X84" s="108"/>
      <c r="Y84" s="41">
        <f t="shared" si="16"/>
        <v>0</v>
      </c>
      <c r="Z84" s="115"/>
    </row>
    <row r="85" spans="1:26" s="5" customFormat="1" ht="90.75" customHeight="1" x14ac:dyDescent="0.3">
      <c r="A85" s="7">
        <v>0</v>
      </c>
      <c r="B85" s="7">
        <v>4</v>
      </c>
      <c r="C85" s="7">
        <v>2</v>
      </c>
      <c r="D85" s="7">
        <v>2</v>
      </c>
      <c r="E85" s="7">
        <v>2</v>
      </c>
      <c r="F85" s="7">
        <v>1</v>
      </c>
      <c r="G85" s="7" t="s">
        <v>154</v>
      </c>
      <c r="H85" s="70" t="s">
        <v>157</v>
      </c>
      <c r="I85" s="70" t="s">
        <v>135</v>
      </c>
      <c r="J85" s="70" t="s">
        <v>152</v>
      </c>
      <c r="K85" s="70" t="s">
        <v>137</v>
      </c>
      <c r="L85" s="70" t="s">
        <v>141</v>
      </c>
      <c r="M85" s="70" t="s">
        <v>156</v>
      </c>
      <c r="N85" s="70" t="s">
        <v>179</v>
      </c>
      <c r="O85" s="70" t="s">
        <v>158</v>
      </c>
      <c r="P85" s="81" t="s">
        <v>201</v>
      </c>
      <c r="Q85" s="104" t="s">
        <v>30</v>
      </c>
      <c r="R85" s="105">
        <v>6717.8</v>
      </c>
      <c r="S85" s="105">
        <v>5747.2</v>
      </c>
      <c r="T85" s="105">
        <v>4810.6000000000004</v>
      </c>
      <c r="U85" s="105">
        <v>4810.6000000000004</v>
      </c>
      <c r="V85" s="105"/>
      <c r="W85" s="105"/>
      <c r="X85" s="105"/>
      <c r="Y85" s="41">
        <f t="shared" si="16"/>
        <v>15368.4</v>
      </c>
      <c r="Z85" s="115"/>
    </row>
    <row r="86" spans="1:26" s="5" customFormat="1" ht="69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81" t="s">
        <v>202</v>
      </c>
      <c r="Q86" s="58" t="s">
        <v>36</v>
      </c>
      <c r="R86" s="103">
        <v>1</v>
      </c>
      <c r="S86" s="103">
        <v>3</v>
      </c>
      <c r="T86" s="103">
        <v>3</v>
      </c>
      <c r="U86" s="103">
        <v>3</v>
      </c>
      <c r="V86" s="109"/>
      <c r="W86" s="109"/>
      <c r="X86" s="110"/>
      <c r="Y86" s="41">
        <f t="shared" si="16"/>
        <v>9</v>
      </c>
      <c r="Z86" s="115"/>
    </row>
    <row r="87" spans="1:26" s="5" customFormat="1" ht="63" customHeight="1" x14ac:dyDescent="0.3">
      <c r="A87" s="111">
        <v>0</v>
      </c>
      <c r="B87" s="111">
        <v>4</v>
      </c>
      <c r="C87" s="111">
        <v>2</v>
      </c>
      <c r="D87" s="111">
        <v>4</v>
      </c>
      <c r="E87" s="111"/>
      <c r="F87" s="111"/>
      <c r="G87" s="111"/>
      <c r="H87" s="111"/>
      <c r="I87" s="111"/>
      <c r="J87" s="111"/>
      <c r="K87" s="111"/>
      <c r="L87" s="111"/>
      <c r="M87" s="111"/>
      <c r="N87" s="111" t="s">
        <v>167</v>
      </c>
      <c r="O87" s="111"/>
      <c r="P87" s="69" t="s">
        <v>41</v>
      </c>
      <c r="Q87" s="64" t="s">
        <v>30</v>
      </c>
      <c r="R87" s="112">
        <f>R88</f>
        <v>155176.30000000002</v>
      </c>
      <c r="S87" s="112">
        <f t="shared" ref="S87:U87" si="17">S88</f>
        <v>74831.100000000006</v>
      </c>
      <c r="T87" s="112">
        <f t="shared" si="17"/>
        <v>167621.5</v>
      </c>
      <c r="U87" s="112">
        <f t="shared" si="17"/>
        <v>167621.5</v>
      </c>
      <c r="V87" s="112"/>
      <c r="W87" s="112"/>
      <c r="X87" s="112"/>
      <c r="Y87" s="41">
        <f>S87+T87+U87+V87+W87+X87</f>
        <v>410074.1</v>
      </c>
      <c r="Z87" s="115"/>
    </row>
    <row r="88" spans="1:26" s="5" customFormat="1" ht="69" customHeight="1" x14ac:dyDescent="0.3">
      <c r="A88" s="111">
        <v>0</v>
      </c>
      <c r="B88" s="111">
        <v>4</v>
      </c>
      <c r="C88" s="111">
        <v>2</v>
      </c>
      <c r="D88" s="111">
        <v>4</v>
      </c>
      <c r="E88" s="111">
        <v>2</v>
      </c>
      <c r="F88" s="111">
        <v>1</v>
      </c>
      <c r="G88" s="111"/>
      <c r="H88" s="111"/>
      <c r="I88" s="111"/>
      <c r="J88" s="111"/>
      <c r="K88" s="111"/>
      <c r="L88" s="111"/>
      <c r="M88" s="111"/>
      <c r="N88" s="111" t="s">
        <v>180</v>
      </c>
      <c r="O88" s="111"/>
      <c r="P88" s="113" t="s">
        <v>203</v>
      </c>
      <c r="Q88" s="64" t="s">
        <v>30</v>
      </c>
      <c r="R88" s="112">
        <f>R90+R94</f>
        <v>155176.30000000002</v>
      </c>
      <c r="S88" s="112">
        <f>S90+S94</f>
        <v>74831.100000000006</v>
      </c>
      <c r="T88" s="112">
        <f>T90+T94</f>
        <v>167621.5</v>
      </c>
      <c r="U88" s="112">
        <f>U90+U94</f>
        <v>167621.5</v>
      </c>
      <c r="V88" s="112"/>
      <c r="W88" s="112"/>
      <c r="X88" s="112"/>
      <c r="Y88" s="41">
        <f>S88+T88+U88+V88+W88+X88</f>
        <v>410074.1</v>
      </c>
      <c r="Z88" s="115"/>
    </row>
    <row r="89" spans="1:26" s="5" customFormat="1" ht="63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81" t="s">
        <v>204</v>
      </c>
      <c r="Q89" s="58" t="s">
        <v>31</v>
      </c>
      <c r="R89" s="103">
        <v>52</v>
      </c>
      <c r="S89" s="103">
        <v>23</v>
      </c>
      <c r="T89" s="103">
        <v>53</v>
      </c>
      <c r="U89" s="103">
        <v>53</v>
      </c>
      <c r="V89" s="103"/>
      <c r="W89" s="103"/>
      <c r="X89" s="103"/>
      <c r="Y89" s="42"/>
      <c r="Z89" s="115"/>
    </row>
    <row r="90" spans="1:26" s="5" customFormat="1" ht="26.25" customHeight="1" x14ac:dyDescent="0.3">
      <c r="A90" s="7"/>
      <c r="B90" s="7"/>
      <c r="C90" s="7"/>
      <c r="D90" s="7"/>
      <c r="E90" s="7"/>
      <c r="F90" s="7"/>
      <c r="G90" s="7"/>
      <c r="H90" s="70"/>
      <c r="I90" s="70"/>
      <c r="J90" s="70"/>
      <c r="K90" s="70"/>
      <c r="L90" s="70"/>
      <c r="M90" s="70"/>
      <c r="N90" s="70"/>
      <c r="O90" s="70"/>
      <c r="P90" s="130" t="s">
        <v>205</v>
      </c>
      <c r="Q90" s="133" t="s">
        <v>30</v>
      </c>
      <c r="R90" s="105">
        <f>R91+R92</f>
        <v>137689.1</v>
      </c>
      <c r="S90" s="105">
        <f t="shared" ref="S90:T90" si="18">S91+S92</f>
        <v>74831.100000000006</v>
      </c>
      <c r="T90" s="105">
        <f t="shared" si="18"/>
        <v>167621.5</v>
      </c>
      <c r="U90" s="105">
        <f t="shared" ref="U90" si="19">U91+U92</f>
        <v>167621.5</v>
      </c>
      <c r="V90" s="105"/>
      <c r="W90" s="105"/>
      <c r="X90" s="105"/>
      <c r="Y90" s="41">
        <f t="shared" ref="Y90:Y92" si="20">S90+T90+U90+V90+W90+X90</f>
        <v>410074.1</v>
      </c>
      <c r="Z90" s="115"/>
    </row>
    <row r="91" spans="1:26" s="5" customFormat="1" ht="24.75" customHeight="1" x14ac:dyDescent="0.3">
      <c r="A91" s="7">
        <v>0</v>
      </c>
      <c r="B91" s="7">
        <v>4</v>
      </c>
      <c r="C91" s="7">
        <v>2</v>
      </c>
      <c r="D91" s="7">
        <v>4</v>
      </c>
      <c r="E91" s="7">
        <v>2</v>
      </c>
      <c r="F91" s="7">
        <v>1</v>
      </c>
      <c r="G91" s="7" t="s">
        <v>159</v>
      </c>
      <c r="H91" s="70" t="s">
        <v>157</v>
      </c>
      <c r="I91" s="70" t="s">
        <v>135</v>
      </c>
      <c r="J91" s="70" t="s">
        <v>151</v>
      </c>
      <c r="K91" s="70" t="s">
        <v>137</v>
      </c>
      <c r="L91" s="70" t="s">
        <v>141</v>
      </c>
      <c r="M91" s="70" t="s">
        <v>156</v>
      </c>
      <c r="N91" s="70" t="s">
        <v>182</v>
      </c>
      <c r="O91" s="70" t="s">
        <v>160</v>
      </c>
      <c r="P91" s="131"/>
      <c r="Q91" s="134"/>
      <c r="R91" s="105">
        <v>14966.2</v>
      </c>
      <c r="S91" s="105">
        <v>11973</v>
      </c>
      <c r="T91" s="105">
        <v>20952.7</v>
      </c>
      <c r="U91" s="105">
        <v>20952.7</v>
      </c>
      <c r="V91" s="105"/>
      <c r="W91" s="105"/>
      <c r="X91" s="105"/>
      <c r="Y91" s="41">
        <f t="shared" si="20"/>
        <v>53878.399999999994</v>
      </c>
      <c r="Z91" s="115"/>
    </row>
    <row r="92" spans="1:26" s="5" customFormat="1" ht="24.75" customHeight="1" x14ac:dyDescent="0.3">
      <c r="A92" s="7">
        <v>0</v>
      </c>
      <c r="B92" s="7">
        <v>4</v>
      </c>
      <c r="C92" s="7">
        <v>2</v>
      </c>
      <c r="D92" s="7">
        <v>4</v>
      </c>
      <c r="E92" s="7">
        <v>2</v>
      </c>
      <c r="F92" s="7">
        <v>1</v>
      </c>
      <c r="G92" s="7" t="s">
        <v>163</v>
      </c>
      <c r="H92" s="70" t="s">
        <v>157</v>
      </c>
      <c r="I92" s="70" t="s">
        <v>135</v>
      </c>
      <c r="J92" s="70" t="s">
        <v>151</v>
      </c>
      <c r="K92" s="70" t="s">
        <v>137</v>
      </c>
      <c r="L92" s="70" t="s">
        <v>141</v>
      </c>
      <c r="M92" s="70" t="s">
        <v>156</v>
      </c>
      <c r="N92" s="70" t="s">
        <v>181</v>
      </c>
      <c r="O92" s="70" t="s">
        <v>160</v>
      </c>
      <c r="P92" s="132"/>
      <c r="Q92" s="135"/>
      <c r="R92" s="105">
        <v>122722.9</v>
      </c>
      <c r="S92" s="105">
        <v>62858.1</v>
      </c>
      <c r="T92" s="105">
        <v>146668.79999999999</v>
      </c>
      <c r="U92" s="105">
        <v>146668.79999999999</v>
      </c>
      <c r="V92" s="105"/>
      <c r="W92" s="105"/>
      <c r="X92" s="105"/>
      <c r="Y92" s="41">
        <f t="shared" si="20"/>
        <v>356195.69999999995</v>
      </c>
      <c r="Z92" s="115"/>
    </row>
    <row r="93" spans="1:26" s="5" customFormat="1" ht="63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81" t="s">
        <v>206</v>
      </c>
      <c r="Q93" s="58" t="s">
        <v>36</v>
      </c>
      <c r="R93" s="103">
        <v>46</v>
      </c>
      <c r="S93" s="103">
        <v>23</v>
      </c>
      <c r="T93" s="103">
        <v>53</v>
      </c>
      <c r="U93" s="103">
        <v>53</v>
      </c>
      <c r="V93" s="103"/>
      <c r="W93" s="103"/>
      <c r="X93" s="103"/>
      <c r="Y93" s="42"/>
      <c r="Z93" s="115"/>
    </row>
    <row r="94" spans="1:26" s="5" customFormat="1" ht="130.5" customHeight="1" x14ac:dyDescent="0.3">
      <c r="A94" s="7">
        <v>0</v>
      </c>
      <c r="B94" s="7">
        <v>4</v>
      </c>
      <c r="C94" s="7">
        <v>2</v>
      </c>
      <c r="D94" s="7">
        <v>4</v>
      </c>
      <c r="E94" s="7">
        <v>2</v>
      </c>
      <c r="F94" s="7">
        <v>1</v>
      </c>
      <c r="G94" s="7" t="s">
        <v>163</v>
      </c>
      <c r="H94" s="70" t="s">
        <v>134</v>
      </c>
      <c r="I94" s="70" t="s">
        <v>143</v>
      </c>
      <c r="J94" s="70" t="s">
        <v>143</v>
      </c>
      <c r="K94" s="70" t="s">
        <v>137</v>
      </c>
      <c r="L94" s="70" t="s">
        <v>141</v>
      </c>
      <c r="M94" s="70" t="s">
        <v>156</v>
      </c>
      <c r="N94" s="70" t="s">
        <v>181</v>
      </c>
      <c r="O94" s="70"/>
      <c r="P94" s="81" t="s">
        <v>207</v>
      </c>
      <c r="Q94" s="58" t="s">
        <v>30</v>
      </c>
      <c r="R94" s="105">
        <v>17487.2</v>
      </c>
      <c r="S94" s="105"/>
      <c r="T94" s="105"/>
      <c r="U94" s="105"/>
      <c r="V94" s="105"/>
      <c r="W94" s="105"/>
      <c r="X94" s="105"/>
      <c r="Y94" s="42"/>
      <c r="Z94" s="115"/>
    </row>
    <row r="95" spans="1:26" s="5" customFormat="1" ht="111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81" t="s">
        <v>208</v>
      </c>
      <c r="Q95" s="58" t="s">
        <v>36</v>
      </c>
      <c r="R95" s="103">
        <v>6</v>
      </c>
      <c r="S95" s="103"/>
      <c r="T95" s="114"/>
      <c r="U95" s="103"/>
      <c r="V95" s="103"/>
      <c r="W95" s="103"/>
      <c r="X95" s="103"/>
      <c r="Y95" s="42"/>
      <c r="Z95" s="115"/>
    </row>
    <row r="96" spans="1:26" s="5" customFormat="1" ht="45" customHeight="1" x14ac:dyDescent="0.3">
      <c r="A96" s="71">
        <v>0</v>
      </c>
      <c r="B96" s="71">
        <v>4</v>
      </c>
      <c r="C96" s="71">
        <v>3</v>
      </c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 t="s">
        <v>166</v>
      </c>
      <c r="O96" s="71"/>
      <c r="P96" s="69" t="s">
        <v>216</v>
      </c>
      <c r="Q96" s="23" t="s">
        <v>30</v>
      </c>
      <c r="R96" s="37">
        <f>R97</f>
        <v>1295.5</v>
      </c>
      <c r="S96" s="89">
        <f>S97</f>
        <v>1375.4</v>
      </c>
      <c r="T96" s="89">
        <f t="shared" ref="T96:X96" si="21">T97</f>
        <v>1375.4</v>
      </c>
      <c r="U96" s="89">
        <f t="shared" si="21"/>
        <v>1375.4</v>
      </c>
      <c r="V96" s="89">
        <f t="shared" si="21"/>
        <v>1375.4</v>
      </c>
      <c r="W96" s="89">
        <f t="shared" si="21"/>
        <v>1375.4</v>
      </c>
      <c r="X96" s="89">
        <f t="shared" si="21"/>
        <v>1375.4</v>
      </c>
      <c r="Y96" s="41">
        <f t="shared" ref="Y96:Y98" si="22">S96+T96+U96+V96+W96+X96</f>
        <v>8252.4</v>
      </c>
      <c r="Z96" s="115"/>
    </row>
    <row r="97" spans="1:26" s="5" customFormat="1" ht="65.25" customHeight="1" x14ac:dyDescent="0.3">
      <c r="A97" s="71">
        <v>0</v>
      </c>
      <c r="B97" s="71">
        <v>4</v>
      </c>
      <c r="C97" s="71">
        <v>3</v>
      </c>
      <c r="D97" s="71">
        <v>4</v>
      </c>
      <c r="E97" s="71"/>
      <c r="F97" s="71"/>
      <c r="G97" s="71"/>
      <c r="H97" s="71"/>
      <c r="I97" s="71"/>
      <c r="J97" s="71"/>
      <c r="K97" s="71"/>
      <c r="L97" s="71"/>
      <c r="M97" s="71"/>
      <c r="N97" s="71" t="s">
        <v>167</v>
      </c>
      <c r="O97" s="71"/>
      <c r="P97" s="69" t="s">
        <v>32</v>
      </c>
      <c r="Q97" s="23" t="s">
        <v>30</v>
      </c>
      <c r="R97" s="61">
        <f>R98+R104</f>
        <v>1295.5</v>
      </c>
      <c r="S97" s="89">
        <f t="shared" ref="S97:X97" si="23">S98+S104</f>
        <v>1375.4</v>
      </c>
      <c r="T97" s="89">
        <f t="shared" si="23"/>
        <v>1375.4</v>
      </c>
      <c r="U97" s="89">
        <f t="shared" si="23"/>
        <v>1375.4</v>
      </c>
      <c r="V97" s="89">
        <f t="shared" si="23"/>
        <v>1375.4</v>
      </c>
      <c r="W97" s="89">
        <f t="shared" si="23"/>
        <v>1375.4</v>
      </c>
      <c r="X97" s="89">
        <f t="shared" si="23"/>
        <v>1375.4</v>
      </c>
      <c r="Y97" s="41">
        <f t="shared" si="22"/>
        <v>8252.4</v>
      </c>
      <c r="Z97" s="115"/>
    </row>
    <row r="98" spans="1:26" s="5" customFormat="1" ht="44.25" customHeight="1" x14ac:dyDescent="0.3">
      <c r="A98" s="71">
        <v>0</v>
      </c>
      <c r="B98" s="71">
        <v>4</v>
      </c>
      <c r="C98" s="71">
        <v>3</v>
      </c>
      <c r="D98" s="71">
        <v>4</v>
      </c>
      <c r="E98" s="71">
        <v>3</v>
      </c>
      <c r="F98" s="71">
        <v>1</v>
      </c>
      <c r="G98" s="71"/>
      <c r="H98" s="75"/>
      <c r="I98" s="75"/>
      <c r="J98" s="75"/>
      <c r="K98" s="75"/>
      <c r="L98" s="75"/>
      <c r="M98" s="75"/>
      <c r="N98" s="75" t="s">
        <v>183</v>
      </c>
      <c r="O98" s="75"/>
      <c r="P98" s="69" t="s">
        <v>220</v>
      </c>
      <c r="Q98" s="19" t="s">
        <v>30</v>
      </c>
      <c r="R98" s="33">
        <f>R100+R102</f>
        <v>961.8</v>
      </c>
      <c r="S98" s="90">
        <f>S100+S102</f>
        <v>1000</v>
      </c>
      <c r="T98" s="90">
        <f t="shared" ref="T98:X98" si="24">T100+T102</f>
        <v>1000</v>
      </c>
      <c r="U98" s="90">
        <f t="shared" si="24"/>
        <v>1000</v>
      </c>
      <c r="V98" s="90">
        <f t="shared" si="24"/>
        <v>1000</v>
      </c>
      <c r="W98" s="90">
        <f t="shared" si="24"/>
        <v>1000</v>
      </c>
      <c r="X98" s="90">
        <f t="shared" si="24"/>
        <v>1000</v>
      </c>
      <c r="Y98" s="41">
        <f t="shared" si="22"/>
        <v>6000</v>
      </c>
      <c r="Z98" s="115"/>
    </row>
    <row r="99" spans="1:26" s="5" customFormat="1" ht="48" customHeight="1" x14ac:dyDescent="0.3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76" t="s">
        <v>103</v>
      </c>
      <c r="Q99" s="18" t="s">
        <v>31</v>
      </c>
      <c r="R99" s="28">
        <f>R101+R103</f>
        <v>14</v>
      </c>
      <c r="S99" s="28">
        <f>S101+S103</f>
        <v>12</v>
      </c>
      <c r="T99" s="28">
        <f t="shared" ref="T99:U99" si="25">T101+T103</f>
        <v>12</v>
      </c>
      <c r="U99" s="28">
        <f t="shared" si="25"/>
        <v>12</v>
      </c>
      <c r="V99" s="28">
        <f>V101+V103</f>
        <v>12</v>
      </c>
      <c r="W99" s="28">
        <f t="shared" ref="W99:X99" si="26">W101+W103</f>
        <v>12</v>
      </c>
      <c r="X99" s="28">
        <f t="shared" si="26"/>
        <v>12</v>
      </c>
      <c r="Y99" s="42">
        <f t="shared" ref="Y99:Y104" si="27">S99+T99+U99+V99+W99+X99</f>
        <v>72</v>
      </c>
      <c r="Z99" s="115"/>
    </row>
    <row r="100" spans="1:26" s="5" customFormat="1" ht="69" customHeight="1" x14ac:dyDescent="0.3">
      <c r="A100" s="97">
        <v>0</v>
      </c>
      <c r="B100" s="97">
        <v>4</v>
      </c>
      <c r="C100" s="97">
        <v>3</v>
      </c>
      <c r="D100" s="97">
        <v>4</v>
      </c>
      <c r="E100" s="97">
        <v>3</v>
      </c>
      <c r="F100" s="97">
        <v>1</v>
      </c>
      <c r="G100" s="97">
        <v>99999</v>
      </c>
      <c r="H100" s="70" t="s">
        <v>134</v>
      </c>
      <c r="I100" s="70" t="s">
        <v>139</v>
      </c>
      <c r="J100" s="70" t="s">
        <v>135</v>
      </c>
      <c r="K100" s="70" t="s">
        <v>137</v>
      </c>
      <c r="L100" s="70" t="s">
        <v>141</v>
      </c>
      <c r="M100" s="70" t="s">
        <v>156</v>
      </c>
      <c r="N100" s="70" t="s">
        <v>184</v>
      </c>
      <c r="O100" s="70"/>
      <c r="P100" s="76" t="s">
        <v>104</v>
      </c>
      <c r="Q100" s="18" t="s">
        <v>30</v>
      </c>
      <c r="R100" s="30">
        <v>501.4</v>
      </c>
      <c r="S100" s="31">
        <v>680.3</v>
      </c>
      <c r="T100" s="31">
        <v>680.3</v>
      </c>
      <c r="U100" s="31">
        <v>680.3</v>
      </c>
      <c r="V100" s="31">
        <v>680.3</v>
      </c>
      <c r="W100" s="31">
        <v>680.3</v>
      </c>
      <c r="X100" s="31">
        <v>680.3</v>
      </c>
      <c r="Y100" s="41">
        <f>S100+T100+U100+V100+W100+X100</f>
        <v>4081.8</v>
      </c>
      <c r="Z100" s="115"/>
    </row>
    <row r="101" spans="1:26" s="5" customFormat="1" ht="42.75" customHeight="1" x14ac:dyDescent="0.3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76" t="s">
        <v>105</v>
      </c>
      <c r="Q101" s="18" t="s">
        <v>46</v>
      </c>
      <c r="R101" s="28">
        <v>10</v>
      </c>
      <c r="S101" s="28">
        <v>10</v>
      </c>
      <c r="T101" s="28">
        <v>10</v>
      </c>
      <c r="U101" s="28">
        <v>10</v>
      </c>
      <c r="V101" s="28">
        <v>10</v>
      </c>
      <c r="W101" s="28">
        <v>10</v>
      </c>
      <c r="X101" s="28">
        <v>10</v>
      </c>
      <c r="Y101" s="42">
        <f t="shared" si="27"/>
        <v>60</v>
      </c>
      <c r="Z101" s="115"/>
    </row>
    <row r="102" spans="1:26" s="5" customFormat="1" ht="117.75" customHeight="1" x14ac:dyDescent="0.3">
      <c r="A102" s="97">
        <v>0</v>
      </c>
      <c r="B102" s="97">
        <v>4</v>
      </c>
      <c r="C102" s="97">
        <v>3</v>
      </c>
      <c r="D102" s="97">
        <v>4</v>
      </c>
      <c r="E102" s="97">
        <v>3</v>
      </c>
      <c r="F102" s="97">
        <v>1</v>
      </c>
      <c r="G102" s="97">
        <v>99999</v>
      </c>
      <c r="H102" s="70" t="s">
        <v>134</v>
      </c>
      <c r="I102" s="70" t="s">
        <v>139</v>
      </c>
      <c r="J102" s="70" t="s">
        <v>143</v>
      </c>
      <c r="K102" s="70" t="s">
        <v>137</v>
      </c>
      <c r="L102" s="70" t="s">
        <v>141</v>
      </c>
      <c r="M102" s="70" t="s">
        <v>156</v>
      </c>
      <c r="N102" s="70" t="s">
        <v>184</v>
      </c>
      <c r="O102" s="97"/>
      <c r="P102" s="81" t="s">
        <v>106</v>
      </c>
      <c r="Q102" s="58" t="s">
        <v>30</v>
      </c>
      <c r="R102" s="28">
        <v>460.4</v>
      </c>
      <c r="S102" s="28">
        <v>319.7</v>
      </c>
      <c r="T102" s="28">
        <v>319.7</v>
      </c>
      <c r="U102" s="28">
        <v>319.7</v>
      </c>
      <c r="V102" s="28">
        <v>319.7</v>
      </c>
      <c r="W102" s="28">
        <v>319.7</v>
      </c>
      <c r="X102" s="28">
        <v>319.7</v>
      </c>
      <c r="Y102" s="41">
        <f>S102+T102+U102+V102+W102+X102</f>
        <v>1918.2</v>
      </c>
      <c r="Z102" s="115"/>
    </row>
    <row r="103" spans="1:26" s="5" customFormat="1" ht="93" customHeight="1" x14ac:dyDescent="0.3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81" t="s">
        <v>107</v>
      </c>
      <c r="Q103" s="58" t="s">
        <v>46</v>
      </c>
      <c r="R103" s="28">
        <v>4</v>
      </c>
      <c r="S103" s="28">
        <v>2</v>
      </c>
      <c r="T103" s="28">
        <v>2</v>
      </c>
      <c r="U103" s="28">
        <v>2</v>
      </c>
      <c r="V103" s="28">
        <v>2</v>
      </c>
      <c r="W103" s="28">
        <v>2</v>
      </c>
      <c r="X103" s="28">
        <v>2</v>
      </c>
      <c r="Y103" s="42">
        <f t="shared" si="27"/>
        <v>12</v>
      </c>
      <c r="Z103" s="115"/>
    </row>
    <row r="104" spans="1:26" s="5" customFormat="1" ht="30" customHeight="1" x14ac:dyDescent="0.3">
      <c r="A104" s="71">
        <v>0</v>
      </c>
      <c r="B104" s="71">
        <v>4</v>
      </c>
      <c r="C104" s="71">
        <v>3</v>
      </c>
      <c r="D104" s="71">
        <v>4</v>
      </c>
      <c r="E104" s="71">
        <v>3</v>
      </c>
      <c r="F104" s="71">
        <v>2</v>
      </c>
      <c r="G104" s="71"/>
      <c r="H104" s="71"/>
      <c r="I104" s="71"/>
      <c r="J104" s="71"/>
      <c r="K104" s="71"/>
      <c r="L104" s="71"/>
      <c r="M104" s="71"/>
      <c r="N104" s="71" t="s">
        <v>185</v>
      </c>
      <c r="O104" s="71"/>
      <c r="P104" s="82" t="s">
        <v>108</v>
      </c>
      <c r="Q104" s="64" t="s">
        <v>30</v>
      </c>
      <c r="R104" s="65">
        <f>R106+R108+R110+R114+R117</f>
        <v>333.7</v>
      </c>
      <c r="S104" s="66">
        <f t="shared" ref="S104:X104" si="28">S106+S108+S110+S114+S117</f>
        <v>375.4</v>
      </c>
      <c r="T104" s="66">
        <f t="shared" si="28"/>
        <v>375.4</v>
      </c>
      <c r="U104" s="66">
        <f t="shared" si="28"/>
        <v>375.4</v>
      </c>
      <c r="V104" s="66">
        <f t="shared" si="28"/>
        <v>375.4</v>
      </c>
      <c r="W104" s="66">
        <f t="shared" si="28"/>
        <v>375.4</v>
      </c>
      <c r="X104" s="66">
        <f t="shared" si="28"/>
        <v>375.4</v>
      </c>
      <c r="Y104" s="41">
        <f t="shared" si="27"/>
        <v>2252.4</v>
      </c>
      <c r="Z104" s="115"/>
    </row>
    <row r="105" spans="1:26" s="63" customFormat="1" ht="45.75" customHeight="1" x14ac:dyDescent="0.3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9" t="s">
        <v>131</v>
      </c>
      <c r="Q105" s="58" t="s">
        <v>34</v>
      </c>
      <c r="R105" s="30">
        <v>42.8</v>
      </c>
      <c r="S105" s="28">
        <v>41.6</v>
      </c>
      <c r="T105" s="28">
        <v>41.6</v>
      </c>
      <c r="U105" s="28">
        <v>41.6</v>
      </c>
      <c r="V105" s="28">
        <v>41.6</v>
      </c>
      <c r="W105" s="28">
        <v>41.6</v>
      </c>
      <c r="X105" s="28">
        <v>41.6</v>
      </c>
      <c r="Y105" s="15">
        <v>41.2</v>
      </c>
      <c r="Z105" s="115"/>
    </row>
    <row r="106" spans="1:26" s="5" customFormat="1" ht="51" customHeight="1" x14ac:dyDescent="0.3">
      <c r="A106" s="97">
        <v>0</v>
      </c>
      <c r="B106" s="97">
        <v>4</v>
      </c>
      <c r="C106" s="97">
        <v>3</v>
      </c>
      <c r="D106" s="97">
        <v>4</v>
      </c>
      <c r="E106" s="97">
        <v>3</v>
      </c>
      <c r="F106" s="97">
        <v>2</v>
      </c>
      <c r="G106" s="97">
        <v>99999</v>
      </c>
      <c r="H106" s="70" t="s">
        <v>134</v>
      </c>
      <c r="I106" s="70" t="s">
        <v>139</v>
      </c>
      <c r="J106" s="70" t="s">
        <v>139</v>
      </c>
      <c r="K106" s="70" t="s">
        <v>137</v>
      </c>
      <c r="L106" s="70" t="s">
        <v>137</v>
      </c>
      <c r="M106" s="70" t="s">
        <v>138</v>
      </c>
      <c r="N106" s="70" t="s">
        <v>189</v>
      </c>
      <c r="O106" s="70"/>
      <c r="P106" s="80" t="s">
        <v>130</v>
      </c>
      <c r="Q106" s="18" t="s">
        <v>30</v>
      </c>
      <c r="R106" s="30">
        <v>64.599999999999994</v>
      </c>
      <c r="S106" s="59">
        <v>87.4</v>
      </c>
      <c r="T106" s="59">
        <v>87.4</v>
      </c>
      <c r="U106" s="59">
        <v>87.4</v>
      </c>
      <c r="V106" s="59">
        <v>87.4</v>
      </c>
      <c r="W106" s="59">
        <v>87.4</v>
      </c>
      <c r="X106" s="59">
        <v>87.4</v>
      </c>
      <c r="Y106" s="41">
        <f>S106+T106+U106+V106+W106+X106</f>
        <v>524.4</v>
      </c>
      <c r="Z106" s="115"/>
    </row>
    <row r="107" spans="1:26" s="5" customFormat="1" ht="51" customHeight="1" x14ac:dyDescent="0.3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80" t="s">
        <v>129</v>
      </c>
      <c r="Q107" s="18" t="s">
        <v>37</v>
      </c>
      <c r="R107" s="28">
        <v>17</v>
      </c>
      <c r="S107" s="97">
        <v>23</v>
      </c>
      <c r="T107" s="97">
        <v>23</v>
      </c>
      <c r="U107" s="97">
        <v>23</v>
      </c>
      <c r="V107" s="97">
        <v>23</v>
      </c>
      <c r="W107" s="97">
        <v>23</v>
      </c>
      <c r="X107" s="97">
        <v>23</v>
      </c>
      <c r="Y107" s="42">
        <f t="shared" ref="Y107:Y116" si="29">S107+T107+U107+V107+W107+X107</f>
        <v>138</v>
      </c>
      <c r="Z107" s="115"/>
    </row>
    <row r="108" spans="1:26" s="5" customFormat="1" ht="48.75" customHeight="1" x14ac:dyDescent="0.3">
      <c r="A108" s="97">
        <v>0</v>
      </c>
      <c r="B108" s="97">
        <v>4</v>
      </c>
      <c r="C108" s="97">
        <v>3</v>
      </c>
      <c r="D108" s="97">
        <v>4</v>
      </c>
      <c r="E108" s="97">
        <v>3</v>
      </c>
      <c r="F108" s="97">
        <v>2</v>
      </c>
      <c r="G108" s="97">
        <v>99999</v>
      </c>
      <c r="H108" s="70" t="s">
        <v>134</v>
      </c>
      <c r="I108" s="70" t="s">
        <v>139</v>
      </c>
      <c r="J108" s="70" t="s">
        <v>134</v>
      </c>
      <c r="K108" s="70" t="s">
        <v>137</v>
      </c>
      <c r="L108" s="70" t="s">
        <v>137</v>
      </c>
      <c r="M108" s="70" t="s">
        <v>138</v>
      </c>
      <c r="N108" s="70" t="s">
        <v>189</v>
      </c>
      <c r="O108" s="97"/>
      <c r="P108" s="80" t="s">
        <v>128</v>
      </c>
      <c r="Q108" s="18" t="s">
        <v>30</v>
      </c>
      <c r="R108" s="30">
        <v>64.099999999999994</v>
      </c>
      <c r="S108" s="59">
        <v>83</v>
      </c>
      <c r="T108" s="59">
        <v>83</v>
      </c>
      <c r="U108" s="59">
        <v>83</v>
      </c>
      <c r="V108" s="59">
        <v>83</v>
      </c>
      <c r="W108" s="59">
        <v>83</v>
      </c>
      <c r="X108" s="59">
        <v>83</v>
      </c>
      <c r="Y108" s="41">
        <f>S108+T108+U108+V108+W108+X108</f>
        <v>498</v>
      </c>
      <c r="Z108" s="115"/>
    </row>
    <row r="109" spans="1:26" s="5" customFormat="1" ht="30.75" customHeight="1" x14ac:dyDescent="0.3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80" t="s">
        <v>127</v>
      </c>
      <c r="Q109" s="18" t="s">
        <v>31</v>
      </c>
      <c r="R109" s="28">
        <v>105</v>
      </c>
      <c r="S109" s="97">
        <v>105</v>
      </c>
      <c r="T109" s="97">
        <v>105</v>
      </c>
      <c r="U109" s="97">
        <v>105</v>
      </c>
      <c r="V109" s="97">
        <v>105</v>
      </c>
      <c r="W109" s="97">
        <v>105</v>
      </c>
      <c r="X109" s="97">
        <v>105</v>
      </c>
      <c r="Y109" s="42">
        <f t="shared" si="29"/>
        <v>630</v>
      </c>
      <c r="Z109" s="115"/>
    </row>
    <row r="110" spans="1:26" s="5" customFormat="1" ht="120.75" customHeight="1" x14ac:dyDescent="0.3">
      <c r="A110" s="97">
        <v>0</v>
      </c>
      <c r="B110" s="97">
        <v>4</v>
      </c>
      <c r="C110" s="97">
        <v>3</v>
      </c>
      <c r="D110" s="97">
        <v>4</v>
      </c>
      <c r="E110" s="97">
        <v>3</v>
      </c>
      <c r="F110" s="97">
        <v>2</v>
      </c>
      <c r="G110" s="97">
        <v>99999</v>
      </c>
      <c r="H110" s="70" t="s">
        <v>134</v>
      </c>
      <c r="I110" s="70" t="s">
        <v>139</v>
      </c>
      <c r="J110" s="70" t="s">
        <v>142</v>
      </c>
      <c r="K110" s="70" t="s">
        <v>137</v>
      </c>
      <c r="L110" s="70" t="s">
        <v>140</v>
      </c>
      <c r="M110" s="70" t="s">
        <v>137</v>
      </c>
      <c r="N110" s="70" t="s">
        <v>189</v>
      </c>
      <c r="O110" s="97"/>
      <c r="P110" s="80" t="s">
        <v>126</v>
      </c>
      <c r="Q110" s="18" t="s">
        <v>30</v>
      </c>
      <c r="R110" s="30">
        <v>125</v>
      </c>
      <c r="S110" s="31">
        <v>125</v>
      </c>
      <c r="T110" s="31">
        <v>125</v>
      </c>
      <c r="U110" s="31">
        <v>125</v>
      </c>
      <c r="V110" s="31">
        <v>125</v>
      </c>
      <c r="W110" s="31">
        <v>125</v>
      </c>
      <c r="X110" s="31">
        <v>125</v>
      </c>
      <c r="Y110" s="41">
        <f>S110+T110+U110+V110+W110+X110</f>
        <v>750</v>
      </c>
      <c r="Z110" s="115"/>
    </row>
    <row r="111" spans="1:26" s="5" customFormat="1" ht="26.25" customHeight="1" x14ac:dyDescent="0.3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80" t="s">
        <v>125</v>
      </c>
      <c r="Q111" s="18" t="s">
        <v>31</v>
      </c>
      <c r="R111" s="28">
        <v>45</v>
      </c>
      <c r="S111" s="28">
        <v>45</v>
      </c>
      <c r="T111" s="28">
        <v>45</v>
      </c>
      <c r="U111" s="28">
        <v>45</v>
      </c>
      <c r="V111" s="28">
        <v>45</v>
      </c>
      <c r="W111" s="28">
        <v>45</v>
      </c>
      <c r="X111" s="28">
        <v>45</v>
      </c>
      <c r="Y111" s="42">
        <f t="shared" si="29"/>
        <v>270</v>
      </c>
      <c r="Z111" s="115"/>
    </row>
    <row r="112" spans="1:26" s="5" customFormat="1" ht="50.25" customHeight="1" x14ac:dyDescent="0.3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80" t="s">
        <v>124</v>
      </c>
      <c r="Q112" s="18" t="s">
        <v>31</v>
      </c>
      <c r="R112" s="28">
        <v>30</v>
      </c>
      <c r="S112" s="28">
        <v>30</v>
      </c>
      <c r="T112" s="28">
        <v>30</v>
      </c>
      <c r="U112" s="28">
        <v>30</v>
      </c>
      <c r="V112" s="28">
        <v>30</v>
      </c>
      <c r="W112" s="28">
        <v>30</v>
      </c>
      <c r="X112" s="28">
        <v>30</v>
      </c>
      <c r="Y112" s="42">
        <f t="shared" si="29"/>
        <v>180</v>
      </c>
      <c r="Z112" s="115"/>
    </row>
    <row r="113" spans="1:26" s="5" customFormat="1" ht="48" customHeight="1" x14ac:dyDescent="0.3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80" t="s">
        <v>123</v>
      </c>
      <c r="Q113" s="18" t="s">
        <v>31</v>
      </c>
      <c r="R113" s="28">
        <v>6</v>
      </c>
      <c r="S113" s="28">
        <v>5</v>
      </c>
      <c r="T113" s="28">
        <v>5</v>
      </c>
      <c r="U113" s="28">
        <v>5</v>
      </c>
      <c r="V113" s="28">
        <v>5</v>
      </c>
      <c r="W113" s="28">
        <v>5</v>
      </c>
      <c r="X113" s="28">
        <v>5</v>
      </c>
      <c r="Y113" s="42">
        <f t="shared" si="29"/>
        <v>30</v>
      </c>
      <c r="Z113" s="115"/>
    </row>
    <row r="114" spans="1:26" s="5" customFormat="1" ht="69.75" customHeight="1" x14ac:dyDescent="0.3">
      <c r="A114" s="97">
        <v>0</v>
      </c>
      <c r="B114" s="97">
        <v>4</v>
      </c>
      <c r="C114" s="97">
        <v>3</v>
      </c>
      <c r="D114" s="97">
        <v>4</v>
      </c>
      <c r="E114" s="97">
        <v>3</v>
      </c>
      <c r="F114" s="97">
        <v>2</v>
      </c>
      <c r="G114" s="97">
        <v>99999</v>
      </c>
      <c r="H114" s="70" t="s">
        <v>134</v>
      </c>
      <c r="I114" s="70" t="s">
        <v>139</v>
      </c>
      <c r="J114" s="70" t="s">
        <v>155</v>
      </c>
      <c r="K114" s="70" t="s">
        <v>137</v>
      </c>
      <c r="L114" s="70" t="s">
        <v>140</v>
      </c>
      <c r="M114" s="70" t="s">
        <v>137</v>
      </c>
      <c r="N114" s="70" t="s">
        <v>189</v>
      </c>
      <c r="O114" s="97"/>
      <c r="P114" s="80" t="s">
        <v>122</v>
      </c>
      <c r="Q114" s="18" t="s">
        <v>30</v>
      </c>
      <c r="R114" s="30">
        <v>35</v>
      </c>
      <c r="S114" s="31">
        <v>35</v>
      </c>
      <c r="T114" s="31">
        <v>35</v>
      </c>
      <c r="U114" s="31">
        <v>35</v>
      </c>
      <c r="V114" s="31">
        <v>35</v>
      </c>
      <c r="W114" s="31">
        <v>35</v>
      </c>
      <c r="X114" s="31">
        <v>35</v>
      </c>
      <c r="Y114" s="41">
        <f>S114+T114+U114+V114+W114+X114</f>
        <v>210</v>
      </c>
      <c r="Z114" s="115"/>
    </row>
    <row r="115" spans="1:26" s="5" customFormat="1" ht="24" customHeight="1" x14ac:dyDescent="0.3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80" t="s">
        <v>121</v>
      </c>
      <c r="Q115" s="18" t="s">
        <v>36</v>
      </c>
      <c r="R115" s="28">
        <v>15</v>
      </c>
      <c r="S115" s="28">
        <v>15</v>
      </c>
      <c r="T115" s="28">
        <v>15</v>
      </c>
      <c r="U115" s="28">
        <v>15</v>
      </c>
      <c r="V115" s="28">
        <v>15</v>
      </c>
      <c r="W115" s="28">
        <v>15</v>
      </c>
      <c r="X115" s="28">
        <v>15</v>
      </c>
      <c r="Y115" s="42">
        <f t="shared" si="29"/>
        <v>90</v>
      </c>
      <c r="Z115" s="115"/>
    </row>
    <row r="116" spans="1:26" s="5" customFormat="1" ht="47.25" customHeight="1" x14ac:dyDescent="0.3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80" t="s">
        <v>120</v>
      </c>
      <c r="Q116" s="18" t="s">
        <v>31</v>
      </c>
      <c r="R116" s="28">
        <v>240</v>
      </c>
      <c r="S116" s="28">
        <v>240</v>
      </c>
      <c r="T116" s="28">
        <v>240</v>
      </c>
      <c r="U116" s="28">
        <v>240</v>
      </c>
      <c r="V116" s="28">
        <v>240</v>
      </c>
      <c r="W116" s="28">
        <v>240</v>
      </c>
      <c r="X116" s="28">
        <v>240</v>
      </c>
      <c r="Y116" s="42">
        <f t="shared" si="29"/>
        <v>1440</v>
      </c>
      <c r="Z116" s="115"/>
    </row>
    <row r="117" spans="1:26" s="5" customFormat="1" ht="63.75" customHeight="1" x14ac:dyDescent="0.3">
      <c r="A117" s="97">
        <v>0</v>
      </c>
      <c r="B117" s="97">
        <v>4</v>
      </c>
      <c r="C117" s="97">
        <v>3</v>
      </c>
      <c r="D117" s="97">
        <v>4</v>
      </c>
      <c r="E117" s="97">
        <v>3</v>
      </c>
      <c r="F117" s="97">
        <v>2</v>
      </c>
      <c r="G117" s="97">
        <v>99999</v>
      </c>
      <c r="H117" s="70" t="s">
        <v>134</v>
      </c>
      <c r="I117" s="70" t="s">
        <v>139</v>
      </c>
      <c r="J117" s="70" t="s">
        <v>136</v>
      </c>
      <c r="K117" s="70" t="s">
        <v>137</v>
      </c>
      <c r="L117" s="70" t="s">
        <v>140</v>
      </c>
      <c r="M117" s="70" t="s">
        <v>137</v>
      </c>
      <c r="N117" s="70" t="s">
        <v>189</v>
      </c>
      <c r="O117" s="97"/>
      <c r="P117" s="80" t="s">
        <v>119</v>
      </c>
      <c r="Q117" s="18" t="s">
        <v>30</v>
      </c>
      <c r="R117" s="30">
        <v>45</v>
      </c>
      <c r="S117" s="31">
        <v>45</v>
      </c>
      <c r="T117" s="31">
        <v>45</v>
      </c>
      <c r="U117" s="31">
        <v>45</v>
      </c>
      <c r="V117" s="31">
        <v>45</v>
      </c>
      <c r="W117" s="31">
        <v>45</v>
      </c>
      <c r="X117" s="31">
        <v>45</v>
      </c>
      <c r="Y117" s="41">
        <f>S117+T117+U117+V117+W117+X117</f>
        <v>270</v>
      </c>
      <c r="Z117" s="115"/>
    </row>
    <row r="118" spans="1:26" s="5" customFormat="1" ht="63.75" customHeight="1" x14ac:dyDescent="0.3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80" t="s">
        <v>118</v>
      </c>
      <c r="Q118" s="18" t="s">
        <v>38</v>
      </c>
      <c r="R118" s="28">
        <v>1</v>
      </c>
      <c r="S118" s="28">
        <v>1</v>
      </c>
      <c r="T118" s="28">
        <v>1</v>
      </c>
      <c r="U118" s="28">
        <v>1</v>
      </c>
      <c r="V118" s="28">
        <v>1</v>
      </c>
      <c r="W118" s="28">
        <v>1</v>
      </c>
      <c r="X118" s="28">
        <v>1</v>
      </c>
      <c r="Y118" s="42">
        <v>1</v>
      </c>
      <c r="Z118" s="115"/>
    </row>
    <row r="119" spans="1:26" s="5" customFormat="1" ht="45" customHeight="1" x14ac:dyDescent="0.3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80" t="s">
        <v>132</v>
      </c>
      <c r="Q119" s="18" t="s">
        <v>42</v>
      </c>
      <c r="R119" s="28">
        <v>1</v>
      </c>
      <c r="S119" s="28">
        <v>1</v>
      </c>
      <c r="T119" s="28">
        <v>1</v>
      </c>
      <c r="U119" s="28">
        <v>1</v>
      </c>
      <c r="V119" s="28">
        <v>1</v>
      </c>
      <c r="W119" s="28">
        <v>1</v>
      </c>
      <c r="X119" s="28">
        <v>1</v>
      </c>
      <c r="Y119" s="42"/>
      <c r="Z119" s="115"/>
    </row>
    <row r="120" spans="1:26" s="5" customFormat="1" ht="26.25" customHeight="1" x14ac:dyDescent="0.3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80" t="s">
        <v>117</v>
      </c>
      <c r="Q120" s="18" t="s">
        <v>31</v>
      </c>
      <c r="R120" s="46">
        <v>1000</v>
      </c>
      <c r="S120" s="46">
        <v>800</v>
      </c>
      <c r="T120" s="46">
        <v>800</v>
      </c>
      <c r="U120" s="28">
        <v>800</v>
      </c>
      <c r="V120" s="28">
        <v>800</v>
      </c>
      <c r="W120" s="28">
        <v>800</v>
      </c>
      <c r="X120" s="28">
        <v>800</v>
      </c>
      <c r="Y120" s="42">
        <f t="shared" ref="Y120:Y125" si="30">S120+T120+U120+V120+W120+X120</f>
        <v>4800</v>
      </c>
      <c r="Z120" s="115"/>
    </row>
    <row r="121" spans="1:26" s="5" customFormat="1" ht="24" customHeight="1" x14ac:dyDescent="0.3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80" t="s">
        <v>116</v>
      </c>
      <c r="Q121" s="18" t="s">
        <v>36</v>
      </c>
      <c r="R121" s="28">
        <v>62</v>
      </c>
      <c r="S121" s="28">
        <v>62</v>
      </c>
      <c r="T121" s="28">
        <v>62</v>
      </c>
      <c r="U121" s="28">
        <v>62</v>
      </c>
      <c r="V121" s="28">
        <v>62</v>
      </c>
      <c r="W121" s="28">
        <v>62</v>
      </c>
      <c r="X121" s="28">
        <v>62</v>
      </c>
      <c r="Y121" s="42">
        <f t="shared" si="30"/>
        <v>372</v>
      </c>
      <c r="Z121" s="115"/>
    </row>
    <row r="122" spans="1:26" s="5" customFormat="1" ht="43.5" customHeight="1" x14ac:dyDescent="0.3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80" t="s">
        <v>115</v>
      </c>
      <c r="Q122" s="18" t="s">
        <v>31</v>
      </c>
      <c r="R122" s="28">
        <v>300</v>
      </c>
      <c r="S122" s="28">
        <v>300</v>
      </c>
      <c r="T122" s="28">
        <v>300</v>
      </c>
      <c r="U122" s="28">
        <v>300</v>
      </c>
      <c r="V122" s="28">
        <v>300</v>
      </c>
      <c r="W122" s="28">
        <v>300</v>
      </c>
      <c r="X122" s="28">
        <v>300</v>
      </c>
      <c r="Y122" s="42">
        <f t="shared" si="30"/>
        <v>1800</v>
      </c>
      <c r="Z122" s="115"/>
    </row>
    <row r="123" spans="1:26" s="5" customFormat="1" ht="42.75" customHeight="1" x14ac:dyDescent="0.3">
      <c r="A123" s="71">
        <v>0</v>
      </c>
      <c r="B123" s="71">
        <v>4</v>
      </c>
      <c r="C123" s="71">
        <v>4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 t="s">
        <v>166</v>
      </c>
      <c r="O123" s="71"/>
      <c r="P123" s="69" t="s">
        <v>217</v>
      </c>
      <c r="Q123" s="60" t="s">
        <v>30</v>
      </c>
      <c r="R123" s="61">
        <f>R125</f>
        <v>3100</v>
      </c>
      <c r="S123" s="85">
        <f t="shared" ref="S123:X123" si="31">S125</f>
        <v>3100</v>
      </c>
      <c r="T123" s="85">
        <f t="shared" si="31"/>
        <v>3100</v>
      </c>
      <c r="U123" s="85">
        <f t="shared" si="31"/>
        <v>3100</v>
      </c>
      <c r="V123" s="85">
        <f t="shared" si="31"/>
        <v>3100</v>
      </c>
      <c r="W123" s="85">
        <f t="shared" si="31"/>
        <v>3100</v>
      </c>
      <c r="X123" s="85">
        <f t="shared" si="31"/>
        <v>3100</v>
      </c>
      <c r="Y123" s="41">
        <f t="shared" si="30"/>
        <v>18600</v>
      </c>
      <c r="Z123" s="115"/>
    </row>
    <row r="124" spans="1:26" s="5" customFormat="1" ht="46.5" customHeight="1" x14ac:dyDescent="0.3">
      <c r="A124" s="71">
        <v>0</v>
      </c>
      <c r="B124" s="71">
        <v>4</v>
      </c>
      <c r="C124" s="71">
        <v>4</v>
      </c>
      <c r="D124" s="71">
        <v>3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 t="s">
        <v>190</v>
      </c>
      <c r="O124" s="71"/>
      <c r="P124" s="69" t="s">
        <v>114</v>
      </c>
      <c r="Q124" s="60" t="s">
        <v>30</v>
      </c>
      <c r="R124" s="61">
        <f>R125</f>
        <v>3100</v>
      </c>
      <c r="S124" s="85">
        <f t="shared" ref="S124:X124" si="32">S125</f>
        <v>3100</v>
      </c>
      <c r="T124" s="85">
        <f t="shared" si="32"/>
        <v>3100</v>
      </c>
      <c r="U124" s="85">
        <f t="shared" si="32"/>
        <v>3100</v>
      </c>
      <c r="V124" s="85">
        <f t="shared" si="32"/>
        <v>3100</v>
      </c>
      <c r="W124" s="85">
        <f t="shared" si="32"/>
        <v>3100</v>
      </c>
      <c r="X124" s="85">
        <f t="shared" si="32"/>
        <v>3100</v>
      </c>
      <c r="Y124" s="41">
        <f t="shared" si="30"/>
        <v>18600</v>
      </c>
      <c r="Z124" s="115"/>
    </row>
    <row r="125" spans="1:26" s="5" customFormat="1" ht="45" customHeight="1" x14ac:dyDescent="0.3">
      <c r="A125" s="71">
        <v>0</v>
      </c>
      <c r="B125" s="71">
        <v>4</v>
      </c>
      <c r="C125" s="71">
        <v>4</v>
      </c>
      <c r="D125" s="71">
        <v>3</v>
      </c>
      <c r="E125" s="71">
        <v>4</v>
      </c>
      <c r="F125" s="71">
        <v>1</v>
      </c>
      <c r="G125" s="71"/>
      <c r="H125" s="71"/>
      <c r="I125" s="71"/>
      <c r="J125" s="71"/>
      <c r="K125" s="71"/>
      <c r="L125" s="71"/>
      <c r="M125" s="71"/>
      <c r="N125" s="71" t="s">
        <v>191</v>
      </c>
      <c r="O125" s="71"/>
      <c r="P125" s="78" t="s">
        <v>113</v>
      </c>
      <c r="Q125" s="62" t="s">
        <v>30</v>
      </c>
      <c r="R125" s="33">
        <f>R127+R129</f>
        <v>3100</v>
      </c>
      <c r="S125" s="26">
        <f t="shared" ref="S125:X125" si="33">S127+S129</f>
        <v>3100</v>
      </c>
      <c r="T125" s="26">
        <f t="shared" si="33"/>
        <v>3100</v>
      </c>
      <c r="U125" s="26">
        <f t="shared" si="33"/>
        <v>3100</v>
      </c>
      <c r="V125" s="26">
        <f t="shared" si="33"/>
        <v>3100</v>
      </c>
      <c r="W125" s="26">
        <f t="shared" si="33"/>
        <v>3100</v>
      </c>
      <c r="X125" s="34">
        <f t="shared" si="33"/>
        <v>3100</v>
      </c>
      <c r="Y125" s="41">
        <f t="shared" si="30"/>
        <v>18600</v>
      </c>
      <c r="Z125" s="115"/>
    </row>
    <row r="126" spans="1:26" s="5" customFormat="1" ht="121.5" customHeight="1" x14ac:dyDescent="0.3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76" t="s">
        <v>213</v>
      </c>
      <c r="Q126" s="35" t="s">
        <v>34</v>
      </c>
      <c r="R126" s="28">
        <v>100</v>
      </c>
      <c r="S126" s="28">
        <v>100</v>
      </c>
      <c r="T126" s="28">
        <v>100</v>
      </c>
      <c r="U126" s="28">
        <v>100</v>
      </c>
      <c r="V126" s="28">
        <v>100</v>
      </c>
      <c r="W126" s="28">
        <v>100</v>
      </c>
      <c r="X126" s="28">
        <v>100</v>
      </c>
      <c r="Y126" s="42">
        <v>100</v>
      </c>
      <c r="Z126" s="115"/>
    </row>
    <row r="127" spans="1:26" s="5" customFormat="1" ht="132.75" customHeight="1" x14ac:dyDescent="0.3">
      <c r="A127" s="97">
        <v>0</v>
      </c>
      <c r="B127" s="97">
        <v>4</v>
      </c>
      <c r="C127" s="97">
        <v>4</v>
      </c>
      <c r="D127" s="97">
        <v>3</v>
      </c>
      <c r="E127" s="97">
        <v>4</v>
      </c>
      <c r="F127" s="97">
        <v>1</v>
      </c>
      <c r="G127" s="70" t="s">
        <v>164</v>
      </c>
      <c r="H127" s="70" t="s">
        <v>134</v>
      </c>
      <c r="I127" s="70" t="s">
        <v>134</v>
      </c>
      <c r="J127" s="70" t="s">
        <v>135</v>
      </c>
      <c r="K127" s="70" t="s">
        <v>137</v>
      </c>
      <c r="L127" s="70" t="s">
        <v>137</v>
      </c>
      <c r="M127" s="70" t="s">
        <v>138</v>
      </c>
      <c r="N127" s="70" t="s">
        <v>192</v>
      </c>
      <c r="O127" s="70"/>
      <c r="P127" s="76" t="s">
        <v>112</v>
      </c>
      <c r="Q127" s="35" t="s">
        <v>30</v>
      </c>
      <c r="R127" s="30">
        <v>1000</v>
      </c>
      <c r="S127" s="31">
        <v>1000</v>
      </c>
      <c r="T127" s="31">
        <v>1000</v>
      </c>
      <c r="U127" s="31">
        <v>1000</v>
      </c>
      <c r="V127" s="31">
        <v>1000</v>
      </c>
      <c r="W127" s="31">
        <v>1000</v>
      </c>
      <c r="X127" s="31">
        <v>1000</v>
      </c>
      <c r="Y127" s="41">
        <f>S127+T127+U127+V127+W127+X127</f>
        <v>6000</v>
      </c>
      <c r="Z127" s="115"/>
    </row>
    <row r="128" spans="1:26" s="5" customFormat="1" ht="98.25" customHeight="1" x14ac:dyDescent="0.3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76" t="s">
        <v>111</v>
      </c>
      <c r="Q128" s="18" t="s">
        <v>36</v>
      </c>
      <c r="R128" s="28">
        <v>7</v>
      </c>
      <c r="S128" s="28">
        <v>7</v>
      </c>
      <c r="T128" s="28">
        <v>7</v>
      </c>
      <c r="U128" s="28">
        <v>7</v>
      </c>
      <c r="V128" s="28">
        <v>7</v>
      </c>
      <c r="W128" s="28">
        <v>7</v>
      </c>
      <c r="X128" s="28">
        <v>7</v>
      </c>
      <c r="Y128" s="42">
        <f t="shared" ref="Y128" si="34">S128+T128+U128+V128+W128+X128</f>
        <v>42</v>
      </c>
      <c r="Z128" s="115"/>
    </row>
    <row r="129" spans="1:978" s="5" customFormat="1" ht="139.5" customHeight="1" x14ac:dyDescent="0.3">
      <c r="A129" s="97">
        <v>0</v>
      </c>
      <c r="B129" s="97">
        <v>4</v>
      </c>
      <c r="C129" s="97">
        <v>4</v>
      </c>
      <c r="D129" s="97">
        <v>3</v>
      </c>
      <c r="E129" s="97">
        <v>4</v>
      </c>
      <c r="F129" s="97">
        <v>1</v>
      </c>
      <c r="G129" s="70" t="s">
        <v>165</v>
      </c>
      <c r="H129" s="70" t="s">
        <v>134</v>
      </c>
      <c r="I129" s="70" t="s">
        <v>134</v>
      </c>
      <c r="J129" s="70" t="s">
        <v>143</v>
      </c>
      <c r="K129" s="70" t="s">
        <v>137</v>
      </c>
      <c r="L129" s="70" t="s">
        <v>137</v>
      </c>
      <c r="M129" s="70" t="s">
        <v>138</v>
      </c>
      <c r="N129" s="70" t="s">
        <v>193</v>
      </c>
      <c r="O129" s="70"/>
      <c r="P129" s="76" t="s">
        <v>110</v>
      </c>
      <c r="Q129" s="18" t="s">
        <v>30</v>
      </c>
      <c r="R129" s="30">
        <v>2100</v>
      </c>
      <c r="S129" s="31">
        <v>2100</v>
      </c>
      <c r="T129" s="31">
        <v>2100</v>
      </c>
      <c r="U129" s="31">
        <v>2100</v>
      </c>
      <c r="V129" s="31">
        <v>2100</v>
      </c>
      <c r="W129" s="31">
        <v>2100</v>
      </c>
      <c r="X129" s="31">
        <v>2100</v>
      </c>
      <c r="Y129" s="41">
        <f>S129+T129+U129+V129+W129+X129</f>
        <v>12600</v>
      </c>
      <c r="Z129" s="115"/>
    </row>
    <row r="130" spans="1:978" s="5" customFormat="1" ht="85.5" customHeight="1" x14ac:dyDescent="0.3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76" t="s">
        <v>109</v>
      </c>
      <c r="Q130" s="18" t="s">
        <v>36</v>
      </c>
      <c r="R130" s="28">
        <v>11</v>
      </c>
      <c r="S130" s="28">
        <v>11</v>
      </c>
      <c r="T130" s="28">
        <v>11</v>
      </c>
      <c r="U130" s="28">
        <v>11</v>
      </c>
      <c r="V130" s="28">
        <v>11</v>
      </c>
      <c r="W130" s="28">
        <v>11</v>
      </c>
      <c r="X130" s="28">
        <v>11</v>
      </c>
      <c r="Y130" s="42">
        <f t="shared" ref="Y130" si="35">S130+T130+U130+V130+W130+X130</f>
        <v>66</v>
      </c>
      <c r="Z130" s="115"/>
    </row>
    <row r="131" spans="1:978" s="5" customForma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00"/>
      <c r="Q131" s="101"/>
      <c r="R131" s="47"/>
      <c r="S131" s="47"/>
      <c r="T131" s="47"/>
      <c r="U131" s="47"/>
      <c r="V131" s="47"/>
      <c r="W131" s="47"/>
      <c r="X131" s="47"/>
      <c r="Y131" s="42"/>
      <c r="Z131" s="115"/>
    </row>
    <row r="132" spans="1:978" x14ac:dyDescent="0.4">
      <c r="Z132" s="115"/>
    </row>
    <row r="133" spans="1:978" x14ac:dyDescent="0.4">
      <c r="B133" s="91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Z133" s="115"/>
    </row>
    <row r="134" spans="1:978" s="102" customFormat="1" ht="25.8" x14ac:dyDescent="0.5">
      <c r="A134" s="92"/>
      <c r="B134" s="128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93"/>
      <c r="Z134" s="115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94"/>
      <c r="NO134" s="94"/>
      <c r="NP134" s="94"/>
      <c r="NQ134" s="94"/>
      <c r="NR134" s="94"/>
      <c r="NS134" s="94"/>
      <c r="NT134" s="94"/>
      <c r="NU134" s="94"/>
      <c r="NV134" s="94"/>
      <c r="NW134" s="94"/>
      <c r="NX134" s="94"/>
      <c r="NY134" s="94"/>
      <c r="NZ134" s="94"/>
      <c r="OA134" s="94"/>
      <c r="OB134" s="94"/>
      <c r="OC134" s="94"/>
      <c r="OD134" s="94"/>
      <c r="OE134" s="94"/>
      <c r="OF134" s="94"/>
      <c r="OG134" s="94"/>
      <c r="OH134" s="94"/>
      <c r="OI134" s="94"/>
      <c r="OJ134" s="94"/>
      <c r="OK134" s="94"/>
      <c r="OL134" s="94"/>
      <c r="OM134" s="94"/>
      <c r="ON134" s="94"/>
      <c r="OO134" s="94"/>
      <c r="OP134" s="94"/>
      <c r="OQ134" s="94"/>
      <c r="OR134" s="94"/>
      <c r="OS134" s="94"/>
      <c r="OT134" s="94"/>
      <c r="OU134" s="94"/>
      <c r="OV134" s="94"/>
      <c r="OW134" s="94"/>
      <c r="OX134" s="94"/>
      <c r="OY134" s="94"/>
      <c r="OZ134" s="94"/>
      <c r="PA134" s="94"/>
      <c r="PB134" s="94"/>
      <c r="PC134" s="94"/>
      <c r="PD134" s="94"/>
      <c r="PE134" s="94"/>
      <c r="PF134" s="94"/>
      <c r="PG134" s="94"/>
      <c r="PH134" s="94"/>
      <c r="PI134" s="94"/>
      <c r="PJ134" s="94"/>
      <c r="PK134" s="94"/>
      <c r="PL134" s="94"/>
      <c r="PM134" s="94"/>
      <c r="PN134" s="94"/>
      <c r="PO134" s="94"/>
      <c r="PP134" s="94"/>
      <c r="PQ134" s="94"/>
      <c r="PR134" s="94"/>
      <c r="PS134" s="94"/>
      <c r="PT134" s="94"/>
      <c r="PU134" s="94"/>
      <c r="PV134" s="94"/>
      <c r="PW134" s="94"/>
      <c r="PX134" s="94"/>
      <c r="PY134" s="94"/>
      <c r="PZ134" s="94"/>
      <c r="QA134" s="94"/>
      <c r="QB134" s="94"/>
      <c r="QC134" s="94"/>
      <c r="QD134" s="94"/>
      <c r="QE134" s="94"/>
      <c r="QF134" s="94"/>
      <c r="QG134" s="94"/>
      <c r="QH134" s="94"/>
      <c r="QI134" s="94"/>
      <c r="QJ134" s="94"/>
      <c r="QK134" s="94"/>
      <c r="QL134" s="94"/>
      <c r="QM134" s="94"/>
      <c r="QN134" s="94"/>
      <c r="QO134" s="94"/>
      <c r="QP134" s="94"/>
      <c r="QQ134" s="94"/>
      <c r="QR134" s="94"/>
      <c r="QS134" s="94"/>
      <c r="QT134" s="94"/>
      <c r="QU134" s="94"/>
      <c r="QV134" s="94"/>
      <c r="QW134" s="94"/>
      <c r="QX134" s="94"/>
      <c r="QY134" s="94"/>
      <c r="QZ134" s="94"/>
      <c r="RA134" s="94"/>
      <c r="RB134" s="94"/>
      <c r="RC134" s="94"/>
      <c r="RD134" s="94"/>
      <c r="RE134" s="94"/>
      <c r="RF134" s="94"/>
      <c r="RG134" s="94"/>
      <c r="RH134" s="94"/>
      <c r="RI134" s="94"/>
      <c r="RJ134" s="94"/>
      <c r="RK134" s="94"/>
      <c r="RL134" s="94"/>
      <c r="RM134" s="94"/>
      <c r="RN134" s="94"/>
      <c r="RO134" s="94"/>
      <c r="RP134" s="94"/>
      <c r="RQ134" s="94"/>
      <c r="RR134" s="94"/>
      <c r="RS134" s="94"/>
      <c r="RT134" s="94"/>
      <c r="RU134" s="94"/>
      <c r="RV134" s="94"/>
      <c r="RW134" s="94"/>
      <c r="RX134" s="94"/>
      <c r="RY134" s="94"/>
      <c r="RZ134" s="94"/>
      <c r="SA134" s="94"/>
      <c r="SB134" s="94"/>
      <c r="SC134" s="94"/>
      <c r="SD134" s="94"/>
      <c r="SE134" s="94"/>
      <c r="SF134" s="94"/>
      <c r="SG134" s="94"/>
      <c r="SH134" s="94"/>
      <c r="SI134" s="94"/>
      <c r="SJ134" s="94"/>
      <c r="SK134" s="94"/>
      <c r="SL134" s="94"/>
      <c r="SM134" s="94"/>
      <c r="SN134" s="94"/>
      <c r="SO134" s="94"/>
      <c r="SP134" s="94"/>
      <c r="SQ134" s="94"/>
      <c r="SR134" s="94"/>
      <c r="SS134" s="94"/>
      <c r="ST134" s="94"/>
      <c r="SU134" s="94"/>
      <c r="SV134" s="94"/>
      <c r="SW134" s="94"/>
      <c r="SX134" s="94"/>
      <c r="SY134" s="94"/>
      <c r="SZ134" s="94"/>
      <c r="TA134" s="94"/>
      <c r="TB134" s="94"/>
      <c r="TC134" s="94"/>
      <c r="TD134" s="94"/>
      <c r="TE134" s="94"/>
      <c r="TF134" s="94"/>
      <c r="TG134" s="94"/>
      <c r="TH134" s="94"/>
      <c r="TI134" s="94"/>
      <c r="TJ134" s="94"/>
      <c r="TK134" s="94"/>
      <c r="TL134" s="94"/>
      <c r="TM134" s="94"/>
      <c r="TN134" s="94"/>
      <c r="TO134" s="94"/>
      <c r="TP134" s="94"/>
      <c r="TQ134" s="94"/>
      <c r="TR134" s="94"/>
      <c r="TS134" s="94"/>
      <c r="TT134" s="94"/>
      <c r="TU134" s="94"/>
      <c r="TV134" s="94"/>
      <c r="TW134" s="94"/>
      <c r="TX134" s="94"/>
      <c r="TY134" s="94"/>
      <c r="TZ134" s="94"/>
      <c r="UA134" s="94"/>
      <c r="UB134" s="94"/>
      <c r="UC134" s="94"/>
      <c r="UD134" s="94"/>
      <c r="UE134" s="94"/>
      <c r="UF134" s="94"/>
      <c r="UG134" s="94"/>
      <c r="UH134" s="94"/>
      <c r="UI134" s="94"/>
      <c r="UJ134" s="94"/>
      <c r="UK134" s="94"/>
      <c r="UL134" s="94"/>
      <c r="UM134" s="94"/>
      <c r="UN134" s="94"/>
      <c r="UO134" s="94"/>
      <c r="UP134" s="94"/>
      <c r="UQ134" s="94"/>
      <c r="UR134" s="94"/>
      <c r="US134" s="94"/>
      <c r="UT134" s="94"/>
      <c r="UU134" s="94"/>
      <c r="UV134" s="94"/>
      <c r="UW134" s="94"/>
      <c r="UX134" s="94"/>
      <c r="UY134" s="94"/>
      <c r="UZ134" s="94"/>
      <c r="VA134" s="94"/>
      <c r="VB134" s="94"/>
      <c r="VC134" s="94"/>
      <c r="VD134" s="94"/>
      <c r="VE134" s="94"/>
      <c r="VF134" s="94"/>
      <c r="VG134" s="94"/>
      <c r="VH134" s="94"/>
      <c r="VI134" s="94"/>
      <c r="VJ134" s="94"/>
      <c r="VK134" s="94"/>
      <c r="VL134" s="94"/>
      <c r="VM134" s="94"/>
      <c r="VN134" s="94"/>
      <c r="VO134" s="94"/>
      <c r="VP134" s="94"/>
      <c r="VQ134" s="94"/>
      <c r="VR134" s="94"/>
      <c r="VS134" s="94"/>
      <c r="VT134" s="94"/>
      <c r="VU134" s="94"/>
      <c r="VV134" s="94"/>
      <c r="VW134" s="94"/>
      <c r="VX134" s="94"/>
      <c r="VY134" s="94"/>
      <c r="VZ134" s="94"/>
      <c r="WA134" s="94"/>
      <c r="WB134" s="94"/>
      <c r="WC134" s="94"/>
      <c r="WD134" s="94"/>
      <c r="WE134" s="94"/>
      <c r="WF134" s="94"/>
      <c r="WG134" s="94"/>
      <c r="WH134" s="94"/>
      <c r="WI134" s="94"/>
      <c r="WJ134" s="94"/>
      <c r="WK134" s="94"/>
      <c r="WL134" s="94"/>
      <c r="WM134" s="94"/>
      <c r="WN134" s="94"/>
      <c r="WO134" s="94"/>
      <c r="WP134" s="94"/>
      <c r="WQ134" s="94"/>
      <c r="WR134" s="94"/>
      <c r="WS134" s="94"/>
      <c r="WT134" s="94"/>
      <c r="WU134" s="94"/>
      <c r="WV134" s="94"/>
      <c r="WW134" s="94"/>
      <c r="WX134" s="94"/>
      <c r="WY134" s="94"/>
      <c r="WZ134" s="94"/>
      <c r="XA134" s="94"/>
      <c r="XB134" s="94"/>
      <c r="XC134" s="94"/>
      <c r="XD134" s="94"/>
      <c r="XE134" s="94"/>
      <c r="XF134" s="94"/>
      <c r="XG134" s="94"/>
      <c r="XH134" s="94"/>
      <c r="XI134" s="94"/>
      <c r="XJ134" s="94"/>
      <c r="XK134" s="94"/>
      <c r="XL134" s="94"/>
      <c r="XM134" s="94"/>
      <c r="XN134" s="94"/>
      <c r="XO134" s="94"/>
      <c r="XP134" s="94"/>
      <c r="XQ134" s="94"/>
      <c r="XR134" s="94"/>
      <c r="XS134" s="94"/>
      <c r="XT134" s="94"/>
      <c r="XU134" s="94"/>
      <c r="XV134" s="94"/>
      <c r="XW134" s="94"/>
      <c r="XX134" s="94"/>
      <c r="XY134" s="94"/>
      <c r="XZ134" s="94"/>
      <c r="YA134" s="94"/>
      <c r="YB134" s="94"/>
      <c r="YC134" s="94"/>
      <c r="YD134" s="94"/>
      <c r="YE134" s="94"/>
      <c r="YF134" s="94"/>
      <c r="YG134" s="94"/>
      <c r="YH134" s="94"/>
      <c r="YI134" s="94"/>
      <c r="YJ134" s="94"/>
      <c r="YK134" s="94"/>
      <c r="YL134" s="94"/>
      <c r="YM134" s="94"/>
      <c r="YN134" s="94"/>
      <c r="YO134" s="94"/>
      <c r="YP134" s="94"/>
      <c r="YQ134" s="94"/>
      <c r="YR134" s="94"/>
      <c r="YS134" s="94"/>
      <c r="YT134" s="94"/>
      <c r="YU134" s="94"/>
      <c r="YV134" s="94"/>
      <c r="YW134" s="94"/>
      <c r="YX134" s="94"/>
      <c r="YY134" s="94"/>
      <c r="YZ134" s="94"/>
      <c r="ZA134" s="94"/>
      <c r="ZB134" s="94"/>
      <c r="ZC134" s="94"/>
      <c r="ZD134" s="94"/>
      <c r="ZE134" s="94"/>
      <c r="ZF134" s="94"/>
      <c r="ZG134" s="94"/>
      <c r="ZH134" s="94"/>
      <c r="ZI134" s="94"/>
      <c r="ZJ134" s="94"/>
      <c r="ZK134" s="94"/>
      <c r="ZL134" s="94"/>
      <c r="ZM134" s="94"/>
      <c r="ZN134" s="94"/>
      <c r="ZO134" s="94"/>
      <c r="ZP134" s="94"/>
      <c r="ZQ134" s="94"/>
      <c r="ZR134" s="94"/>
      <c r="ZS134" s="94"/>
      <c r="ZT134" s="94"/>
      <c r="ZU134" s="94"/>
      <c r="ZV134" s="94"/>
      <c r="ZW134" s="94"/>
      <c r="ZX134" s="94"/>
      <c r="ZY134" s="94"/>
      <c r="ZZ134" s="94"/>
      <c r="AAA134" s="94"/>
      <c r="AAB134" s="94"/>
      <c r="AAC134" s="94"/>
      <c r="AAD134" s="94"/>
      <c r="AAE134" s="94"/>
      <c r="AAF134" s="94"/>
      <c r="AAG134" s="94"/>
      <c r="AAH134" s="94"/>
      <c r="AAI134" s="94"/>
      <c r="AAJ134" s="94"/>
      <c r="AAK134" s="94"/>
      <c r="AAL134" s="94"/>
      <c r="AAM134" s="94"/>
      <c r="AAN134" s="94"/>
      <c r="AAO134" s="94"/>
      <c r="AAP134" s="94"/>
      <c r="AAQ134" s="94"/>
      <c r="AAR134" s="94"/>
      <c r="AAS134" s="94"/>
      <c r="AAT134" s="94"/>
      <c r="AAU134" s="94"/>
      <c r="AAV134" s="94"/>
      <c r="AAW134" s="94"/>
      <c r="AAX134" s="94"/>
      <c r="AAY134" s="94"/>
      <c r="AAZ134" s="94"/>
      <c r="ABA134" s="94"/>
      <c r="ABB134" s="94"/>
      <c r="ABC134" s="94"/>
      <c r="ABD134" s="94"/>
      <c r="ABE134" s="94"/>
      <c r="ABF134" s="94"/>
      <c r="ABG134" s="94"/>
      <c r="ABH134" s="94"/>
      <c r="ABI134" s="94"/>
      <c r="ABJ134" s="94"/>
      <c r="ABK134" s="94"/>
      <c r="ABL134" s="94"/>
      <c r="ABM134" s="94"/>
      <c r="ABN134" s="94"/>
      <c r="ABO134" s="94"/>
      <c r="ABP134" s="94"/>
      <c r="ABQ134" s="94"/>
      <c r="ABR134" s="94"/>
      <c r="ABS134" s="94"/>
      <c r="ABT134" s="94"/>
      <c r="ABU134" s="94"/>
      <c r="ABV134" s="94"/>
      <c r="ABW134" s="94"/>
      <c r="ABX134" s="94"/>
      <c r="ABY134" s="94"/>
      <c r="ABZ134" s="94"/>
      <c r="ACA134" s="94"/>
      <c r="ACB134" s="94"/>
      <c r="ACC134" s="94"/>
      <c r="ACD134" s="94"/>
      <c r="ACE134" s="94"/>
      <c r="ACF134" s="94"/>
      <c r="ACG134" s="94"/>
      <c r="ACH134" s="94"/>
      <c r="ACI134" s="94"/>
      <c r="ACJ134" s="94"/>
      <c r="ACK134" s="94"/>
      <c r="ACL134" s="94"/>
      <c r="ACM134" s="94"/>
      <c r="ACN134" s="94"/>
      <c r="ACO134" s="94"/>
      <c r="ACP134" s="94"/>
      <c r="ACQ134" s="94"/>
      <c r="ACR134" s="94"/>
      <c r="ACS134" s="94"/>
      <c r="ACT134" s="94"/>
      <c r="ACU134" s="94"/>
      <c r="ACV134" s="94"/>
      <c r="ACW134" s="94"/>
      <c r="ACX134" s="94"/>
      <c r="ACY134" s="94"/>
      <c r="ACZ134" s="94"/>
      <c r="ADA134" s="94"/>
      <c r="ADB134" s="94"/>
      <c r="ADC134" s="94"/>
      <c r="ADD134" s="94"/>
      <c r="ADE134" s="94"/>
      <c r="ADF134" s="94"/>
      <c r="ADG134" s="94"/>
      <c r="ADH134" s="94"/>
      <c r="ADI134" s="94"/>
      <c r="ADJ134" s="94"/>
      <c r="ADK134" s="94"/>
      <c r="ADL134" s="94"/>
      <c r="ADM134" s="94"/>
      <c r="ADN134" s="94"/>
      <c r="ADO134" s="94"/>
      <c r="ADP134" s="94"/>
      <c r="ADQ134" s="94"/>
      <c r="ADR134" s="94"/>
      <c r="ADS134" s="94"/>
      <c r="ADT134" s="94"/>
      <c r="ADU134" s="94"/>
      <c r="ADV134" s="94"/>
      <c r="ADW134" s="94"/>
      <c r="ADX134" s="94"/>
      <c r="ADY134" s="94"/>
      <c r="ADZ134" s="94"/>
      <c r="AEA134" s="94"/>
      <c r="AEB134" s="94"/>
      <c r="AEC134" s="94"/>
      <c r="AED134" s="94"/>
      <c r="AEE134" s="94"/>
      <c r="AEF134" s="94"/>
      <c r="AEG134" s="94"/>
      <c r="AEH134" s="94"/>
      <c r="AEI134" s="94"/>
      <c r="AEJ134" s="94"/>
      <c r="AEK134" s="94"/>
      <c r="AEL134" s="94"/>
      <c r="AEM134" s="94"/>
      <c r="AEN134" s="94"/>
      <c r="AEO134" s="94"/>
      <c r="AEP134" s="94"/>
      <c r="AEQ134" s="94"/>
      <c r="AER134" s="94"/>
      <c r="AES134" s="94"/>
      <c r="AET134" s="94"/>
      <c r="AEU134" s="94"/>
      <c r="AEV134" s="94"/>
      <c r="AEW134" s="94"/>
      <c r="AEX134" s="94"/>
      <c r="AEY134" s="94"/>
      <c r="AEZ134" s="94"/>
      <c r="AFA134" s="94"/>
      <c r="AFB134" s="94"/>
      <c r="AFC134" s="94"/>
      <c r="AFD134" s="94"/>
      <c r="AFE134" s="94"/>
      <c r="AFF134" s="94"/>
      <c r="AFG134" s="94"/>
      <c r="AFH134" s="94"/>
      <c r="AFI134" s="94"/>
      <c r="AFJ134" s="94"/>
      <c r="AFK134" s="94"/>
      <c r="AFL134" s="94"/>
      <c r="AFM134" s="94"/>
      <c r="AFN134" s="94"/>
      <c r="AFO134" s="94"/>
      <c r="AFP134" s="94"/>
      <c r="AFQ134" s="94"/>
      <c r="AFR134" s="94"/>
      <c r="AFS134" s="94"/>
      <c r="AFT134" s="94"/>
      <c r="AFU134" s="94"/>
      <c r="AFV134" s="94"/>
      <c r="AFW134" s="94"/>
      <c r="AFX134" s="94"/>
      <c r="AFY134" s="94"/>
      <c r="AFZ134" s="94"/>
      <c r="AGA134" s="94"/>
      <c r="AGB134" s="94"/>
      <c r="AGC134" s="94"/>
      <c r="AGD134" s="94"/>
      <c r="AGE134" s="94"/>
      <c r="AGF134" s="94"/>
      <c r="AGG134" s="94"/>
      <c r="AGH134" s="94"/>
      <c r="AGI134" s="94"/>
      <c r="AGJ134" s="94"/>
      <c r="AGK134" s="94"/>
      <c r="AGL134" s="94"/>
      <c r="AGM134" s="94"/>
      <c r="AGN134" s="94"/>
      <c r="AGO134" s="94"/>
      <c r="AGP134" s="94"/>
      <c r="AGQ134" s="94"/>
      <c r="AGR134" s="94"/>
      <c r="AGS134" s="94"/>
      <c r="AGT134" s="94"/>
      <c r="AGU134" s="94"/>
      <c r="AGV134" s="94"/>
      <c r="AGW134" s="94"/>
      <c r="AGX134" s="94"/>
      <c r="AGY134" s="94"/>
      <c r="AGZ134" s="94"/>
      <c r="AHA134" s="94"/>
      <c r="AHB134" s="94"/>
      <c r="AHC134" s="94"/>
      <c r="AHD134" s="94"/>
      <c r="AHE134" s="94"/>
      <c r="AHF134" s="94"/>
      <c r="AHG134" s="94"/>
      <c r="AHH134" s="94"/>
      <c r="AHI134" s="94"/>
      <c r="AHJ134" s="94"/>
      <c r="AHK134" s="94"/>
      <c r="AHL134" s="94"/>
      <c r="AHM134" s="94"/>
      <c r="AHN134" s="94"/>
      <c r="AHO134" s="94"/>
      <c r="AHP134" s="94"/>
      <c r="AHQ134" s="94"/>
      <c r="AHR134" s="94"/>
      <c r="AHS134" s="94"/>
      <c r="AHT134" s="94"/>
      <c r="AHU134" s="94"/>
      <c r="AHV134" s="94"/>
      <c r="AHW134" s="94"/>
      <c r="AHX134" s="94"/>
      <c r="AHY134" s="94"/>
      <c r="AHZ134" s="94"/>
      <c r="AIA134" s="94"/>
      <c r="AIB134" s="94"/>
      <c r="AIC134" s="94"/>
      <c r="AID134" s="94"/>
      <c r="AIE134" s="94"/>
      <c r="AIF134" s="94"/>
      <c r="AIG134" s="94"/>
      <c r="AIH134" s="94"/>
      <c r="AII134" s="94"/>
      <c r="AIJ134" s="94"/>
      <c r="AIK134" s="94"/>
      <c r="AIL134" s="94"/>
      <c r="AIM134" s="94"/>
      <c r="AIN134" s="94"/>
      <c r="AIO134" s="94"/>
      <c r="AIP134" s="94"/>
      <c r="AIQ134" s="94"/>
      <c r="AIR134" s="94"/>
      <c r="AIS134" s="94"/>
      <c r="AIT134" s="94"/>
      <c r="AIU134" s="94"/>
      <c r="AIV134" s="94"/>
      <c r="AIW134" s="94"/>
      <c r="AIX134" s="94"/>
      <c r="AIY134" s="94"/>
      <c r="AIZ134" s="94"/>
      <c r="AJA134" s="94"/>
      <c r="AJB134" s="94"/>
      <c r="AJC134" s="94"/>
      <c r="AJD134" s="94"/>
      <c r="AJE134" s="94"/>
      <c r="AJF134" s="94"/>
      <c r="AJG134" s="94"/>
      <c r="AJH134" s="94"/>
      <c r="AJI134" s="94"/>
      <c r="AJJ134" s="94"/>
      <c r="AJK134" s="94"/>
      <c r="AJL134" s="94"/>
      <c r="AJM134" s="94"/>
      <c r="AJN134" s="94"/>
      <c r="AJO134" s="94"/>
      <c r="AJP134" s="94"/>
      <c r="AJQ134" s="94"/>
      <c r="AJR134" s="94"/>
      <c r="AJS134" s="94"/>
      <c r="AJT134" s="94"/>
      <c r="AJU134" s="94"/>
      <c r="AJV134" s="94"/>
      <c r="AJW134" s="94"/>
      <c r="AJX134" s="94"/>
      <c r="AJY134" s="94"/>
      <c r="AJZ134" s="94"/>
      <c r="AKA134" s="94"/>
      <c r="AKB134" s="94"/>
      <c r="AKC134" s="94"/>
      <c r="AKD134" s="94"/>
      <c r="AKE134" s="94"/>
      <c r="AKF134" s="94"/>
      <c r="AKG134" s="94"/>
      <c r="AKH134" s="94"/>
      <c r="AKI134" s="94"/>
      <c r="AKJ134" s="94"/>
      <c r="AKK134" s="94"/>
      <c r="AKL134" s="94"/>
      <c r="AKM134" s="94"/>
      <c r="AKN134" s="94"/>
      <c r="AKO134" s="94"/>
      <c r="AKP134" s="94"/>
    </row>
    <row r="135" spans="1:978" x14ac:dyDescent="0.4">
      <c r="X135" s="9"/>
      <c r="Z135" s="115"/>
    </row>
  </sheetData>
  <mergeCells count="34">
    <mergeCell ref="B12:L12"/>
    <mergeCell ref="B13:X13"/>
    <mergeCell ref="B14:X14"/>
    <mergeCell ref="B15:X15"/>
    <mergeCell ref="B16:X16"/>
    <mergeCell ref="B17:X17"/>
    <mergeCell ref="B18:X18"/>
    <mergeCell ref="B19:X19"/>
    <mergeCell ref="B134:X134"/>
    <mergeCell ref="S21:X22"/>
    <mergeCell ref="P90:P92"/>
    <mergeCell ref="Q90:Q92"/>
    <mergeCell ref="Q1:X1"/>
    <mergeCell ref="H22:J23"/>
    <mergeCell ref="A22:B23"/>
    <mergeCell ref="C22:C23"/>
    <mergeCell ref="D22:D23"/>
    <mergeCell ref="E22:F23"/>
    <mergeCell ref="G22:G23"/>
    <mergeCell ref="K22:M23"/>
    <mergeCell ref="A10:X10"/>
    <mergeCell ref="N22:N23"/>
    <mergeCell ref="A21:J21"/>
    <mergeCell ref="K21:N21"/>
    <mergeCell ref="O21:O23"/>
    <mergeCell ref="P21:P23"/>
    <mergeCell ref="Q21:Q23"/>
    <mergeCell ref="R21:R23"/>
    <mergeCell ref="A6:X6"/>
    <mergeCell ref="A8:X8"/>
    <mergeCell ref="A7:X7"/>
    <mergeCell ref="T2:X2"/>
    <mergeCell ref="T3:X3"/>
    <mergeCell ref="T4:X4"/>
  </mergeCells>
  <printOptions horizontalCentered="1"/>
  <pageMargins left="0.51181102362204722" right="0.51181102362204722" top="1.1811023622047245" bottom="0.59055118110236227" header="0.70866141732283472" footer="0.51181102362204722"/>
  <pageSetup paperSize="8" scale="47" fitToHeight="0" orientation="landscape" useFirstPageNumber="1" horizontalDpi="300" verticalDpi="300" r:id="rId1"/>
  <headerFooter differentFirst="1" alignWithMargins="0">
    <oddHeader>&amp;C&amp;P</oddHeader>
  </headerFooter>
  <rowBreaks count="2" manualBreakCount="2">
    <brk id="50" max="24" man="1"/>
    <brk id="6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7" workbookViewId="0">
      <selection activeCell="H8" sqref="H8"/>
    </sheetView>
  </sheetViews>
  <sheetFormatPr defaultColWidth="9.109375" defaultRowHeight="13.8" x14ac:dyDescent="0.3"/>
  <cols>
    <col min="1" max="1" width="17.6640625" style="51" bestFit="1" customWidth="1"/>
    <col min="2" max="2" width="19.6640625" style="51" bestFit="1" customWidth="1"/>
    <col min="3" max="3" width="13.6640625" style="51" bestFit="1" customWidth="1"/>
    <col min="4" max="4" width="9.33203125" style="51" customWidth="1"/>
    <col min="5" max="16384" width="9.109375" style="51"/>
  </cols>
  <sheetData>
    <row r="1" spans="1:9" ht="79.2" x14ac:dyDescent="0.3">
      <c r="A1" s="48" t="s">
        <v>47</v>
      </c>
      <c r="B1" s="49" t="s">
        <v>30</v>
      </c>
      <c r="C1" s="50">
        <f>C4+C9+C15+C21</f>
        <v>17643.099999999999</v>
      </c>
      <c r="D1" s="50">
        <f t="shared" ref="D1:E1" si="0">D4+D9+D15+D21</f>
        <v>0</v>
      </c>
      <c r="E1" s="50">
        <f t="shared" si="0"/>
        <v>0</v>
      </c>
      <c r="F1" s="50"/>
      <c r="G1" s="50"/>
      <c r="H1" s="50"/>
      <c r="I1" s="50"/>
    </row>
    <row r="2" spans="1:9" ht="105.6" x14ac:dyDescent="0.3">
      <c r="A2" s="52" t="s">
        <v>48</v>
      </c>
      <c r="B2" s="53" t="s">
        <v>37</v>
      </c>
      <c r="C2" s="54">
        <v>3</v>
      </c>
      <c r="D2" s="54"/>
      <c r="E2" s="54"/>
      <c r="F2" s="54"/>
      <c r="G2" s="54"/>
      <c r="H2" s="54"/>
      <c r="I2" s="54"/>
    </row>
    <row r="3" spans="1:9" ht="145.19999999999999" x14ac:dyDescent="0.3">
      <c r="A3" s="52" t="s">
        <v>49</v>
      </c>
      <c r="B3" s="53" t="s">
        <v>31</v>
      </c>
      <c r="C3" s="54">
        <v>52</v>
      </c>
      <c r="D3" s="54">
        <f>D18</f>
        <v>0</v>
      </c>
      <c r="E3" s="54">
        <v>55</v>
      </c>
      <c r="F3" s="54"/>
      <c r="G3" s="54"/>
      <c r="H3" s="54"/>
      <c r="I3" s="54"/>
    </row>
    <row r="4" spans="1:9" x14ac:dyDescent="0.3">
      <c r="A4" s="137" t="s">
        <v>50</v>
      </c>
      <c r="B4" s="140" t="s">
        <v>30</v>
      </c>
      <c r="C4" s="55">
        <f>C5+C6</f>
        <v>10925.300000000001</v>
      </c>
      <c r="D4" s="55"/>
      <c r="E4" s="55"/>
      <c r="F4" s="55"/>
      <c r="G4" s="55"/>
      <c r="H4" s="55"/>
      <c r="I4" s="55"/>
    </row>
    <row r="5" spans="1:9" x14ac:dyDescent="0.3">
      <c r="A5" s="138"/>
      <c r="B5" s="141"/>
      <c r="C5" s="55">
        <v>8740.2000000000007</v>
      </c>
      <c r="D5" s="55"/>
      <c r="E5" s="55"/>
      <c r="F5" s="55"/>
      <c r="G5" s="55"/>
      <c r="H5" s="55"/>
      <c r="I5" s="55"/>
    </row>
    <row r="6" spans="1:9" x14ac:dyDescent="0.3">
      <c r="A6" s="139"/>
      <c r="B6" s="142"/>
      <c r="C6" s="55">
        <v>2185.1</v>
      </c>
      <c r="D6" s="55"/>
      <c r="E6" s="55"/>
      <c r="F6" s="55"/>
      <c r="G6" s="55"/>
      <c r="H6" s="55"/>
      <c r="I6" s="55"/>
    </row>
    <row r="7" spans="1:9" ht="145.19999999999999" x14ac:dyDescent="0.3">
      <c r="A7" s="52" t="s">
        <v>51</v>
      </c>
      <c r="B7" s="53" t="s">
        <v>36</v>
      </c>
      <c r="C7" s="54">
        <v>2</v>
      </c>
      <c r="D7" s="56"/>
      <c r="E7" s="56"/>
      <c r="F7" s="56"/>
      <c r="G7" s="56"/>
      <c r="H7" s="56"/>
      <c r="I7" s="57"/>
    </row>
    <row r="8" spans="1:9" ht="158.4" x14ac:dyDescent="0.3">
      <c r="A8" s="52" t="s">
        <v>52</v>
      </c>
      <c r="B8" s="53" t="s">
        <v>37</v>
      </c>
      <c r="C8" s="54">
        <v>2</v>
      </c>
      <c r="D8" s="56"/>
      <c r="E8" s="56"/>
      <c r="F8" s="56"/>
      <c r="G8" s="56"/>
      <c r="H8" s="56"/>
      <c r="I8" s="57"/>
    </row>
    <row r="9" spans="1:9" x14ac:dyDescent="0.3">
      <c r="A9" s="137" t="s">
        <v>53</v>
      </c>
      <c r="B9" s="140" t="s">
        <v>30</v>
      </c>
      <c r="C9" s="55">
        <f>C10+C11</f>
        <v>6717.7999999999993</v>
      </c>
      <c r="D9" s="55"/>
      <c r="E9" s="55"/>
      <c r="F9" s="55"/>
      <c r="G9" s="55"/>
      <c r="H9" s="55"/>
      <c r="I9" s="55"/>
    </row>
    <row r="10" spans="1:9" x14ac:dyDescent="0.3">
      <c r="A10" s="138"/>
      <c r="B10" s="141"/>
      <c r="C10" s="55">
        <v>5374.2</v>
      </c>
      <c r="D10" s="55"/>
      <c r="E10" s="55"/>
      <c r="F10" s="55"/>
      <c r="G10" s="55"/>
      <c r="H10" s="55"/>
      <c r="I10" s="55"/>
    </row>
    <row r="11" spans="1:9" x14ac:dyDescent="0.3">
      <c r="A11" s="139"/>
      <c r="B11" s="142"/>
      <c r="C11" s="55">
        <v>1343.6</v>
      </c>
      <c r="D11" s="55"/>
      <c r="E11" s="55"/>
      <c r="F11" s="55"/>
      <c r="G11" s="55"/>
      <c r="H11" s="55"/>
      <c r="I11" s="55"/>
    </row>
    <row r="12" spans="1:9" ht="92.4" x14ac:dyDescent="0.3">
      <c r="A12" s="52" t="s">
        <v>54</v>
      </c>
      <c r="B12" s="53" t="s">
        <v>36</v>
      </c>
      <c r="C12" s="54">
        <v>1</v>
      </c>
      <c r="D12" s="56"/>
      <c r="E12" s="56"/>
      <c r="F12" s="56"/>
      <c r="G12" s="56"/>
      <c r="H12" s="56"/>
      <c r="I12" s="57"/>
    </row>
    <row r="13" spans="1:9" ht="79.2" x14ac:dyDescent="0.3">
      <c r="A13" s="52" t="s">
        <v>55</v>
      </c>
      <c r="B13" s="53" t="s">
        <v>39</v>
      </c>
      <c r="C13" s="53">
        <v>62.84</v>
      </c>
      <c r="D13" s="56"/>
      <c r="E13" s="56"/>
      <c r="F13" s="56"/>
      <c r="G13" s="56"/>
      <c r="H13" s="56"/>
      <c r="I13" s="57"/>
    </row>
    <row r="14" spans="1:9" ht="145.19999999999999" x14ac:dyDescent="0.3">
      <c r="A14" s="52" t="s">
        <v>56</v>
      </c>
      <c r="B14" s="53" t="s">
        <v>37</v>
      </c>
      <c r="C14" s="54">
        <v>1</v>
      </c>
      <c r="D14" s="56"/>
      <c r="E14" s="56"/>
      <c r="F14" s="56"/>
      <c r="G14" s="56"/>
      <c r="H14" s="56"/>
      <c r="I14" s="57"/>
    </row>
  </sheetData>
  <mergeCells count="4">
    <mergeCell ref="A4:A6"/>
    <mergeCell ref="B4:B6"/>
    <mergeCell ref="A9:A11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36</vt:i4>
      </vt:variant>
    </vt:vector>
  </HeadingPairs>
  <TitlesOfParts>
    <vt:vector size="38" baseType="lpstr">
      <vt:lpstr>Приложение 1</vt:lpstr>
      <vt:lpstr>Лист1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2025-11-27T13:08:35Z</cp:lastPrinted>
  <dcterms:created xsi:type="dcterms:W3CDTF">2023-08-31T07:48:32Z</dcterms:created>
  <dcterms:modified xsi:type="dcterms:W3CDTF">2025-12-03T14:43:02Z</dcterms:modified>
  <dc:language>ru-RU</dc:language>
</cp:coreProperties>
</file>